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huong quyen\"/>
    </mc:Choice>
  </mc:AlternateContent>
  <bookViews>
    <workbookView xWindow="0" yWindow="0" windowWidth="23040" windowHeight="9192" activeTab="1"/>
  </bookViews>
  <sheets>
    <sheet name="DOTILO BIG" sheetId="1" r:id="rId1"/>
    <sheet name="DOTILO SMALL" sheetId="2" r:id="rId2"/>
    <sheet name="THIẾT BỊ" sheetId="3" r:id="rId3"/>
  </sheets>
  <calcPr calcId="162913"/>
</workbook>
</file>

<file path=xl/calcChain.xml><?xml version="1.0" encoding="utf-8"?>
<calcChain xmlns="http://schemas.openxmlformats.org/spreadsheetml/2006/main">
  <c r="D36" i="1" l="1"/>
  <c r="D30" i="1"/>
  <c r="D28" i="1" s="1"/>
  <c r="D26" i="1"/>
  <c r="J25" i="1"/>
  <c r="D25" i="1"/>
  <c r="D24" i="1"/>
  <c r="B24" i="1"/>
  <c r="D23" i="1"/>
  <c r="B23" i="1"/>
  <c r="D22" i="1"/>
  <c r="C20" i="1"/>
  <c r="J14" i="1"/>
  <c r="J5" i="1" s="1"/>
  <c r="J3" i="1" s="1"/>
  <c r="D9" i="1" s="1"/>
  <c r="C10" i="1"/>
  <c r="G5" i="1"/>
  <c r="G11" i="1" s="1"/>
  <c r="D5" i="1"/>
  <c r="D36" i="2"/>
  <c r="D30" i="2"/>
  <c r="D28" i="2" s="1"/>
  <c r="D26" i="2"/>
  <c r="J25" i="2"/>
  <c r="J14" i="2" s="1"/>
  <c r="J5" i="2" s="1"/>
  <c r="J3" i="2" s="1"/>
  <c r="D9" i="2" s="1"/>
  <c r="D25" i="2"/>
  <c r="D24" i="2"/>
  <c r="B24" i="2"/>
  <c r="D23" i="2"/>
  <c r="B23" i="2"/>
  <c r="D22" i="2"/>
  <c r="C20" i="2"/>
  <c r="C10" i="2"/>
  <c r="G5" i="2"/>
  <c r="G11" i="2" s="1"/>
  <c r="G3" i="2" s="1"/>
  <c r="D5" i="2"/>
  <c r="D13" i="1" l="1"/>
  <c r="D11" i="2"/>
  <c r="D8" i="2" s="1"/>
  <c r="D3" i="2" s="1"/>
  <c r="D11" i="1"/>
  <c r="D8" i="1" s="1"/>
  <c r="D13" i="2"/>
  <c r="G3" i="1"/>
  <c r="D3" i="1" l="1"/>
</calcChain>
</file>

<file path=xl/sharedStrings.xml><?xml version="1.0" encoding="utf-8"?>
<sst xmlns="http://schemas.openxmlformats.org/spreadsheetml/2006/main" count="144" uniqueCount="80">
  <si>
    <t>ĐỊNH PHÍ (F)</t>
  </si>
  <si>
    <t>BIẾN PHÍ ĐƠN VỊ (V)</t>
  </si>
  <si>
    <t>CHI PHÍ XÂY DỰNG</t>
  </si>
  <si>
    <t>Thuê theo tháng</t>
  </si>
  <si>
    <t>Kính</t>
  </si>
  <si>
    <t>Tổng chi phí xây dựng</t>
  </si>
  <si>
    <t>Phân bổ trong (Năm)</t>
  </si>
  <si>
    <t>Phân cho từng tháng</t>
  </si>
  <si>
    <t>Thạch cao</t>
  </si>
  <si>
    <t>Sơn nước</t>
  </si>
  <si>
    <t>3./ CHI PHÍ NHÂN VIÊN</t>
  </si>
  <si>
    <t>Toilet</t>
  </si>
  <si>
    <t>* Số lượng nhân viên</t>
  </si>
  <si>
    <t>Bảng lương</t>
  </si>
  <si>
    <t>Cửa cuốn</t>
  </si>
  <si>
    <t>Quản lý</t>
  </si>
  <si>
    <t>TRANG TRÍ</t>
  </si>
  <si>
    <t>Thu ngân</t>
  </si>
  <si>
    <t>Bảo vệ</t>
  </si>
  <si>
    <t>Tổng số nhân viên</t>
  </si>
  <si>
    <t>* Tổng Lương</t>
  </si>
  <si>
    <t>Máy lạnh</t>
  </si>
  <si>
    <t>Tivi</t>
  </si>
  <si>
    <t>Bảng hiệu, hộp đèn</t>
  </si>
  <si>
    <t>4./ PHÍ NHƯỢNG QUYỀN</t>
  </si>
  <si>
    <t>Quạt hút</t>
  </si>
  <si>
    <t>Trong 5 năm</t>
  </si>
  <si>
    <t>Đèn trang trí</t>
  </si>
  <si>
    <t>Phân bổ theo tháng</t>
  </si>
  <si>
    <t>5./ INTERNET</t>
  </si>
  <si>
    <t>6./ ĐIỆN + NƯỚC</t>
  </si>
  <si>
    <t>7./ KHÁC</t>
  </si>
  <si>
    <t>Công an</t>
  </si>
  <si>
    <t>Thuế khoán</t>
  </si>
  <si>
    <t>Chi phí vận hành chung</t>
  </si>
  <si>
    <t>KHÁC</t>
  </si>
  <si>
    <t>Camera</t>
  </si>
  <si>
    <t>Đồng phục</t>
  </si>
  <si>
    <t>Phần mềm tính tiền</t>
  </si>
  <si>
    <t>Máy in bill</t>
  </si>
  <si>
    <t>Két tiền</t>
  </si>
  <si>
    <t>Loa + Amply</t>
  </si>
  <si>
    <t>Bán hàng</t>
  </si>
  <si>
    <t>Part time</t>
  </si>
  <si>
    <t>Công xây dựng/Sửa chữa</t>
  </si>
  <si>
    <t>Quầy thu ngân</t>
  </si>
  <si>
    <t>Kệ gỗ</t>
  </si>
  <si>
    <t>Rèm</t>
  </si>
  <si>
    <t>CHI PHÍ THAY ĐỔI TĂNG/GIẢM TÙY VÀO VỊ TRÍ MẶT BẰNG</t>
  </si>
  <si>
    <t>1./ HÀNG HÓA NHẬP</t>
  </si>
  <si>
    <t>1./ LỢI NHUẬN</t>
  </si>
  <si>
    <t>Chỉ số lợi nhuận</t>
  </si>
  <si>
    <t>1./ MẶT BẰNG - Tùy vị trí</t>
  </si>
  <si>
    <t>2./ XÂY DỰNG - Tùy vị trí</t>
  </si>
  <si>
    <t>Khung sắt treo</t>
  </si>
  <si>
    <t>XÂY DỰNG - Tùy vị trí</t>
  </si>
  <si>
    <t>Ốp alu/Nền</t>
  </si>
  <si>
    <t>TÊN THIẾT BỊ</t>
  </si>
  <si>
    <t>Tiền ( đồng )</t>
  </si>
  <si>
    <t>Máy phun keo tự động</t>
  </si>
  <si>
    <t>Máy ép nhiệt tự động</t>
  </si>
  <si>
    <t>Khung kệ làm kho</t>
  </si>
  <si>
    <t>Jean</t>
  </si>
  <si>
    <t>Áo thun trơn</t>
  </si>
  <si>
    <t>Số lượng</t>
  </si>
  <si>
    <t xml:space="preserve">Ghi chú: tùy nhu cầu phát triển có thể tăng thêm số lượng máy cần thiết </t>
  </si>
  <si>
    <t>Máy in áo A2 + Bộ điều khiển</t>
  </si>
  <si>
    <t>Máy in áo A3 + Bộ điều khiển</t>
  </si>
  <si>
    <t>Máy ép nhiệt thủ công</t>
  </si>
  <si>
    <t>Tùy quy mô và kinh phí đầu tư có thể lựa chọn cho phù hợp</t>
  </si>
  <si>
    <t>MỘT SỐ THIẾT BỊ PHỤC VỤ CHO VIỆC IN ÁO TẠI CỬA HÀNG</t>
  </si>
  <si>
    <t>Máy phun keo cầm tay</t>
  </si>
  <si>
    <t>Máy cắt decal A3 mini</t>
  </si>
  <si>
    <t>Giá đỡ áo phun keo</t>
  </si>
  <si>
    <t>Mực in màu trắng ( Lít )</t>
  </si>
  <si>
    <t>Mực in màu ( Lít )</t>
  </si>
  <si>
    <t>Decal các loại</t>
  </si>
  <si>
    <t>BẢNG KÊ CHI PHÍ DỰ KIẾN - MỞ SHOP - DOTILO SMALL (&lt;50M2)</t>
  </si>
  <si>
    <t>BẢNG KÊ CHI PHÍ DỰ KIẾN - MỞ SHOP - DOTILO BIG (&gt;70 M2)</t>
  </si>
  <si>
    <t xml:space="preserve">BẢNG KÊ CHI PHÍ MÁY MÓC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</si>
</sst>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2.65"/>
      <color theme="10"/>
      <name val="Calibri"/>
      <family val="2"/>
    </font>
    <font>
      <b/>
      <sz val="11"/>
      <color rgb="FF1860F0"/>
      <name val="Calibri"/>
      <family val="2"/>
    </font>
    <font>
      <b/>
      <sz val="11"/>
      <color rgb="FF0066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rgb="FF00660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u/>
      <sz val="16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51">
    <xf numFmtId="0" fontId="0" fillId="0" borderId="0" xfId="0"/>
    <xf numFmtId="3" fontId="10" fillId="2" borderId="0" xfId="0" applyNumberFormat="1" applyFont="1" applyFill="1" applyAlignment="1" applyProtection="1">
      <alignment horizontal="center" vertical="center"/>
      <protection locked="0"/>
    </xf>
    <xf numFmtId="3" fontId="5" fillId="2" borderId="1" xfId="0" applyNumberFormat="1" applyFont="1" applyFill="1" applyBorder="1" applyAlignment="1" applyProtection="1">
      <alignment vertical="center"/>
      <protection locked="0"/>
    </xf>
    <xf numFmtId="3" fontId="1" fillId="4" borderId="1" xfId="0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3" fontId="4" fillId="2" borderId="0" xfId="0" quotePrefix="1" applyNumberFormat="1" applyFont="1" applyFill="1" applyAlignment="1" applyProtection="1">
      <alignment vertical="center"/>
      <protection locked="0"/>
    </xf>
    <xf numFmtId="3" fontId="7" fillId="2" borderId="0" xfId="1" applyNumberFormat="1" applyFont="1" applyFill="1" applyAlignment="1" applyProtection="1">
      <alignment vertical="center"/>
      <protection locked="0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3" fontId="1" fillId="0" borderId="0" xfId="0" applyNumberFormat="1" applyFont="1" applyFill="1" applyBorder="1" applyAlignment="1" applyProtection="1">
      <alignment vertical="center"/>
      <protection hidden="1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3" fontId="13" fillId="2" borderId="2" xfId="0" applyNumberFormat="1" applyFont="1" applyFill="1" applyBorder="1" applyAlignment="1" applyProtection="1">
      <alignment vertical="center"/>
      <protection locked="0"/>
    </xf>
    <xf numFmtId="3" fontId="8" fillId="2" borderId="2" xfId="0" applyNumberFormat="1" applyFont="1" applyFill="1" applyBorder="1" applyAlignment="1" applyProtection="1">
      <alignment vertical="center"/>
      <protection locked="0"/>
    </xf>
    <xf numFmtId="3" fontId="1" fillId="4" borderId="2" xfId="0" applyNumberFormat="1" applyFont="1" applyFill="1" applyBorder="1" applyAlignment="1" applyProtection="1">
      <alignment vertical="center"/>
      <protection hidden="1"/>
    </xf>
    <xf numFmtId="3" fontId="0" fillId="2" borderId="0" xfId="0" applyNumberFormat="1" applyFill="1" applyBorder="1" applyAlignment="1" applyProtection="1">
      <alignment vertical="center"/>
      <protection locked="0"/>
    </xf>
    <xf numFmtId="3" fontId="0" fillId="2" borderId="0" xfId="0" applyNumberFormat="1" applyFill="1" applyAlignment="1" applyProtection="1">
      <alignment vertical="center"/>
      <protection locked="0"/>
    </xf>
    <xf numFmtId="3" fontId="0" fillId="2" borderId="0" xfId="0" quotePrefix="1" applyNumberFormat="1" applyFill="1" applyBorder="1" applyAlignment="1" applyProtection="1">
      <alignment horizontal="right" vertical="center"/>
      <protection locked="0"/>
    </xf>
    <xf numFmtId="3" fontId="3" fillId="4" borderId="0" xfId="0" applyNumberFormat="1" applyFont="1" applyFill="1" applyBorder="1" applyAlignment="1" applyProtection="1">
      <alignment vertical="center"/>
      <protection hidden="1"/>
    </xf>
    <xf numFmtId="3" fontId="3" fillId="2" borderId="0" xfId="0" applyNumberFormat="1" applyFont="1" applyFill="1" applyBorder="1" applyAlignment="1" applyProtection="1">
      <alignment vertical="center"/>
      <protection hidden="1"/>
    </xf>
    <xf numFmtId="3" fontId="9" fillId="2" borderId="0" xfId="0" applyNumberFormat="1" applyFont="1" applyFill="1" applyBorder="1" applyAlignment="1" applyProtection="1">
      <alignment horizontal="right" vertical="center"/>
      <protection locked="0"/>
    </xf>
    <xf numFmtId="3" fontId="0" fillId="2" borderId="0" xfId="0" applyNumberFormat="1" applyFont="1" applyFill="1" applyBorder="1" applyAlignment="1" applyProtection="1">
      <alignment vertical="center"/>
      <protection locked="0"/>
    </xf>
    <xf numFmtId="3" fontId="9" fillId="2" borderId="0" xfId="0" applyNumberFormat="1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  <protection locked="0"/>
    </xf>
    <xf numFmtId="3" fontId="12" fillId="0" borderId="0" xfId="0" applyNumberFormat="1" applyFont="1" applyFill="1" applyBorder="1" applyAlignment="1" applyProtection="1">
      <alignment vertical="center"/>
      <protection hidden="1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ill="1" applyAlignment="1" applyProtection="1">
      <alignment vertical="center"/>
      <protection locked="0"/>
    </xf>
    <xf numFmtId="3" fontId="4" fillId="2" borderId="0" xfId="0" quotePrefix="1" applyNumberFormat="1" applyFont="1" applyFill="1" applyAlignment="1" applyProtection="1">
      <alignment horizontal="left" vertical="center"/>
      <protection locked="0"/>
    </xf>
    <xf numFmtId="3" fontId="4" fillId="2" borderId="0" xfId="0" applyNumberFormat="1" applyFont="1" applyFill="1" applyAlignment="1" applyProtection="1">
      <alignment horizontal="left" vertical="center"/>
      <protection locked="0"/>
    </xf>
    <xf numFmtId="9" fontId="0" fillId="2" borderId="0" xfId="2" applyFont="1" applyFill="1" applyBorder="1" applyAlignment="1" applyProtection="1">
      <alignment vertical="center"/>
      <protection locked="0"/>
    </xf>
    <xf numFmtId="3" fontId="14" fillId="5" borderId="0" xfId="1" applyNumberFormat="1" applyFont="1" applyFill="1" applyBorder="1" applyAlignment="1" applyProtection="1">
      <alignment horizontal="center" vertical="center"/>
      <protection locked="0"/>
    </xf>
    <xf numFmtId="3" fontId="2" fillId="2" borderId="0" xfId="0" applyNumberFormat="1" applyFont="1" applyFill="1" applyAlignment="1" applyProtection="1">
      <alignment vertical="center"/>
      <protection locked="0"/>
    </xf>
    <xf numFmtId="3" fontId="0" fillId="2" borderId="3" xfId="0" applyNumberFormat="1" applyFill="1" applyBorder="1" applyAlignment="1" applyProtection="1">
      <alignment vertical="center"/>
      <protection locked="0"/>
    </xf>
    <xf numFmtId="164" fontId="0" fillId="0" borderId="3" xfId="3" applyNumberFormat="1" applyFont="1" applyBorder="1" applyAlignment="1">
      <alignment vertical="center"/>
    </xf>
    <xf numFmtId="3" fontId="2" fillId="2" borderId="0" xfId="0" applyNumberFormat="1" applyFont="1" applyFill="1" applyAlignment="1" applyProtection="1">
      <alignment horizontal="center" vertical="center"/>
      <protection locked="0"/>
    </xf>
    <xf numFmtId="3" fontId="0" fillId="2" borderId="3" xfId="0" applyNumberFormat="1" applyFill="1" applyBorder="1" applyAlignment="1" applyProtection="1">
      <alignment horizontal="center" vertical="center"/>
      <protection locked="0"/>
    </xf>
    <xf numFmtId="3" fontId="0" fillId="2" borderId="0" xfId="0" applyNumberFormat="1" applyFill="1" applyAlignment="1" applyProtection="1">
      <alignment horizontal="center" vertical="center"/>
      <protection locked="0"/>
    </xf>
    <xf numFmtId="3" fontId="0" fillId="2" borderId="0" xfId="0" applyNumberFormat="1" applyFill="1" applyBorder="1" applyAlignment="1" applyProtection="1">
      <alignment horizontal="center" vertical="center"/>
      <protection locked="0"/>
    </xf>
    <xf numFmtId="3" fontId="0" fillId="3" borderId="0" xfId="0" applyNumberFormat="1" applyFill="1" applyAlignment="1" applyProtection="1">
      <alignment horizontal="center" vertical="center"/>
      <protection locked="0"/>
    </xf>
    <xf numFmtId="3" fontId="11" fillId="4" borderId="0" xfId="0" applyNumberFormat="1" applyFont="1" applyFill="1" applyAlignment="1" applyProtection="1">
      <alignment horizontal="center" vertical="center"/>
      <protection locked="0"/>
    </xf>
    <xf numFmtId="3" fontId="4" fillId="2" borderId="0" xfId="0" quotePrefix="1" applyNumberFormat="1" applyFont="1" applyFill="1" applyAlignment="1" applyProtection="1">
      <alignment horizontal="left" vertical="center"/>
      <protection locked="0"/>
    </xf>
    <xf numFmtId="3" fontId="4" fillId="2" borderId="0" xfId="0" applyNumberFormat="1" applyFont="1" applyFill="1" applyAlignment="1" applyProtection="1">
      <alignment horizontal="left" vertical="center"/>
      <protection locked="0"/>
    </xf>
    <xf numFmtId="3" fontId="0" fillId="2" borderId="0" xfId="0" applyNumberFormat="1" applyFill="1" applyBorder="1" applyAlignment="1" applyProtection="1">
      <alignment horizontal="left" vertical="center"/>
      <protection locked="0"/>
    </xf>
    <xf numFmtId="3" fontId="9" fillId="2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vertical="center"/>
    </xf>
    <xf numFmtId="3" fontId="17" fillId="2" borderId="0" xfId="0" applyNumberFormat="1" applyFont="1" applyFill="1" applyAlignment="1" applyProtection="1">
      <alignment vertical="center"/>
      <protection locked="0"/>
    </xf>
    <xf numFmtId="3" fontId="16" fillId="0" borderId="0" xfId="0" applyNumberFormat="1" applyFont="1" applyFill="1" applyAlignment="1" applyProtection="1">
      <alignment horizontal="left" vertical="center"/>
      <protection locked="0"/>
    </xf>
    <xf numFmtId="3" fontId="2" fillId="6" borderId="3" xfId="0" applyNumberFormat="1" applyFont="1" applyFill="1" applyBorder="1" applyAlignment="1" applyProtection="1">
      <alignment vertical="center"/>
      <protection locked="0"/>
    </xf>
    <xf numFmtId="3" fontId="2" fillId="6" borderId="3" xfId="0" applyNumberFormat="1" applyFont="1" applyFill="1" applyBorder="1" applyAlignment="1" applyProtection="1">
      <alignment horizontal="center" vertical="center"/>
      <protection locked="0"/>
    </xf>
    <xf numFmtId="164" fontId="2" fillId="6" borderId="3" xfId="3" applyNumberFormat="1" applyFont="1" applyFill="1" applyBorder="1" applyAlignment="1">
      <alignment vertical="center"/>
    </xf>
    <xf numFmtId="3" fontId="0" fillId="0" borderId="0" xfId="0" applyNumberFormat="1" applyFill="1" applyBorder="1" applyAlignment="1" applyProtection="1">
      <alignment vertical="center"/>
      <protection locked="0"/>
    </xf>
    <xf numFmtId="3" fontId="0" fillId="0" borderId="0" xfId="0" applyNumberFormat="1" applyFill="1" applyAlignment="1" applyProtection="1">
      <alignment vertical="center"/>
      <protection locked="0"/>
    </xf>
    <xf numFmtId="3" fontId="14" fillId="0" borderId="0" xfId="1" applyNumberFormat="1" applyFont="1" applyFill="1" applyBorder="1" applyAlignment="1" applyProtection="1">
      <alignment horizontal="center" vertical="center"/>
      <protection locked="0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247649</xdr:colOff>
      <xdr:row>0</xdr:row>
      <xdr:rowOff>209550</xdr:rowOff>
    </xdr:from>
    <xdr:to>
      <xdr:col>1</xdr:col>
      <xdr:colOff>1381124</xdr:colOff>
      <xdr:row>0</xdr:row>
      <xdr:rowOff>466725</xdr:rowOff>
    </xdr:to>
    <xdr:sp macro="" textlink="">
      <xdr:nvSpPr>
        <xdr:cNvPr id="2" name="Rounded Rectangle 1"/>
        <xdr:cNvSpPr/>
      </xdr:nvSpPr>
      <xdr:spPr>
        <a:xfrm>
          <a:off x="895349" y="209550"/>
          <a:ext cx="1133475" cy="2571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DOTILO.com</a:t>
          </a:r>
        </a:p>
      </xdr:txBody>
    </xdr:sp>
    <xdr:clientData/>
  </xdr:twoCellAnchor>
  <xdr:twoCellAnchor>
    <xdr:from>
      <xdr:col>1</xdr:col>
      <xdr:colOff>247649</xdr:colOff>
      <xdr:row>0</xdr:row>
      <xdr:rowOff>209550</xdr:rowOff>
    </xdr:from>
    <xdr:to>
      <xdr:col>1</xdr:col>
      <xdr:colOff>1381124</xdr:colOff>
      <xdr:row>0</xdr:row>
      <xdr:rowOff>466725</xdr:rowOff>
    </xdr:to>
    <xdr:sp macro="" textlink="">
      <xdr:nvSpPr>
        <xdr:cNvPr id="3" name="Rounded Rectangle 2"/>
        <xdr:cNvSpPr/>
      </xdr:nvSpPr>
      <xdr:spPr>
        <a:xfrm>
          <a:off x="895349" y="209550"/>
          <a:ext cx="1133475" cy="2571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DOTILO.com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247649</xdr:colOff>
      <xdr:row>0</xdr:row>
      <xdr:rowOff>209550</xdr:rowOff>
    </xdr:from>
    <xdr:to>
      <xdr:col>1</xdr:col>
      <xdr:colOff>1381124</xdr:colOff>
      <xdr:row>0</xdr:row>
      <xdr:rowOff>466725</xdr:rowOff>
    </xdr:to>
    <xdr:sp macro="" textlink="">
      <xdr:nvSpPr>
        <xdr:cNvPr id="2" name="Rounded Rectangle 1"/>
        <xdr:cNvSpPr/>
      </xdr:nvSpPr>
      <xdr:spPr>
        <a:xfrm>
          <a:off x="895349" y="209550"/>
          <a:ext cx="1133475" cy="2571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DOTILO.com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2"/>
  <sheetViews>
    <sheetView showGridLines="0" showRowColHeaders="0" workbookViewId="0">
      <pane ySplit="3" topLeftCell="A4" activePane="bottomLeft" state="frozen"/>
      <selection pane="bottomLeft" activeCell="F17" sqref="F17"/>
    </sheetView>
  </sheetViews>
  <sheetFormatPr defaultColWidth="22.88671875" defaultRowHeight="0" customHeight="1" zeroHeight="1" x14ac:dyDescent="0.3"/>
  <cols>
    <col min="1" max="1" width="9.6640625" style="42" customWidth="1"/>
    <col min="2" max="2" width="20.88671875" style="49" customWidth="1"/>
    <col min="3" max="3" width="12.33203125" style="49" customWidth="1"/>
    <col min="4" max="4" width="17.33203125" style="49" customWidth="1"/>
    <col min="5" max="5" width="3.33203125" style="49" customWidth="1"/>
    <col min="6" max="6" width="29.5546875" style="49" customWidth="1"/>
    <col min="7" max="7" width="15.5546875" style="49" customWidth="1"/>
    <col min="8" max="8" width="3.33203125" style="49" customWidth="1"/>
    <col min="9" max="9" width="23.6640625" style="49" customWidth="1"/>
    <col min="10" max="10" width="22.88671875" style="49" customWidth="1"/>
    <col min="11" max="12" width="12.33203125" style="49" customWidth="1"/>
    <col min="13" max="13" width="22.88671875" style="42"/>
    <col min="14" max="16384" width="22.88671875" style="4"/>
  </cols>
  <sheetData>
    <row r="1" spans="2:12" s="4" customFormat="1" ht="48.75" customHeight="1" x14ac:dyDescent="0.3">
      <c r="B1" s="37" t="s">
        <v>78</v>
      </c>
      <c r="C1" s="37"/>
      <c r="D1" s="37"/>
      <c r="E1" s="37"/>
      <c r="F1" s="37"/>
      <c r="G1" s="37"/>
      <c r="H1" s="37"/>
      <c r="I1" s="37"/>
      <c r="J1" s="37"/>
      <c r="K1" s="38"/>
      <c r="L1" s="39"/>
    </row>
    <row r="2" spans="2:12" s="4" customFormat="1" ht="18.75" customHeight="1" x14ac:dyDescent="0.3">
      <c r="B2" s="1"/>
      <c r="C2" s="1"/>
      <c r="D2" s="1"/>
      <c r="E2" s="1"/>
      <c r="F2" s="1"/>
      <c r="G2" s="1"/>
      <c r="H2" s="1"/>
      <c r="I2" s="1"/>
      <c r="J2" s="1"/>
      <c r="K2" s="25"/>
      <c r="L2" s="26"/>
    </row>
    <row r="3" spans="2:12" s="4" customFormat="1" ht="33.75" customHeight="1" thickBot="1" x14ac:dyDescent="0.35">
      <c r="B3" s="2" t="s">
        <v>0</v>
      </c>
      <c r="C3" s="2"/>
      <c r="D3" s="3">
        <f>ROUND((D5+D8+D13+D28+D32+D34+D36),-1)</f>
        <v>79141670</v>
      </c>
      <c r="E3" s="2"/>
      <c r="F3" s="2" t="s">
        <v>1</v>
      </c>
      <c r="G3" s="3">
        <f>G5-G11</f>
        <v>150000000</v>
      </c>
      <c r="H3" s="2"/>
      <c r="I3" s="2" t="s">
        <v>2</v>
      </c>
      <c r="J3" s="3">
        <f>J5+J17+J31+J39</f>
        <v>397500000</v>
      </c>
      <c r="K3" s="5"/>
      <c r="L3" s="6"/>
    </row>
    <row r="4" spans="2:12" s="4" customFormat="1" ht="18" customHeight="1" x14ac:dyDescent="0.3">
      <c r="B4" s="7"/>
      <c r="C4" s="7"/>
      <c r="D4" s="8"/>
      <c r="E4" s="9"/>
      <c r="F4" s="9"/>
      <c r="G4" s="8"/>
      <c r="H4" s="9"/>
      <c r="I4" s="9"/>
      <c r="J4" s="8"/>
      <c r="K4" s="5"/>
      <c r="L4" s="6"/>
    </row>
    <row r="5" spans="2:12" s="4" customFormat="1" ht="18" customHeight="1" thickBot="1" x14ac:dyDescent="0.35">
      <c r="B5" s="10" t="s">
        <v>52</v>
      </c>
      <c r="C5" s="11"/>
      <c r="D5" s="12">
        <f>D6</f>
        <v>35000000</v>
      </c>
      <c r="E5" s="13"/>
      <c r="F5" s="10" t="s">
        <v>49</v>
      </c>
      <c r="G5" s="12">
        <f>G6+G7+G8+G9</f>
        <v>300000000</v>
      </c>
      <c r="H5" s="14"/>
      <c r="I5" s="10" t="s">
        <v>55</v>
      </c>
      <c r="J5" s="12">
        <f>SUM(J6:J16)</f>
        <v>385500000</v>
      </c>
      <c r="K5" s="14"/>
      <c r="L5" s="14"/>
    </row>
    <row r="6" spans="2:12" s="4" customFormat="1" ht="18" customHeight="1" thickTop="1" x14ac:dyDescent="0.3">
      <c r="B6" s="13" t="s">
        <v>3</v>
      </c>
      <c r="C6" s="13"/>
      <c r="D6" s="13">
        <v>35000000</v>
      </c>
      <c r="E6" s="13"/>
      <c r="F6" s="13"/>
      <c r="G6" s="15"/>
      <c r="H6" s="14"/>
      <c r="I6" s="13" t="s">
        <v>44</v>
      </c>
      <c r="J6" s="13">
        <v>50000000</v>
      </c>
      <c r="K6" s="14"/>
      <c r="L6" s="14"/>
    </row>
    <row r="7" spans="2:12" s="4" customFormat="1" ht="18" customHeight="1" x14ac:dyDescent="0.3">
      <c r="B7" s="13"/>
      <c r="C7" s="13"/>
      <c r="D7" s="13"/>
      <c r="E7" s="13"/>
      <c r="F7" s="13" t="s">
        <v>62</v>
      </c>
      <c r="G7" s="15">
        <v>150000000</v>
      </c>
      <c r="H7" s="14"/>
      <c r="I7" s="13" t="s">
        <v>4</v>
      </c>
      <c r="J7" s="13">
        <v>20000000</v>
      </c>
      <c r="K7" s="14"/>
      <c r="L7" s="14"/>
    </row>
    <row r="8" spans="2:12" s="4" customFormat="1" ht="18" customHeight="1" thickBot="1" x14ac:dyDescent="0.35">
      <c r="B8" s="10" t="s">
        <v>53</v>
      </c>
      <c r="C8" s="11"/>
      <c r="D8" s="12">
        <f>D11</f>
        <v>6625000</v>
      </c>
      <c r="E8" s="13"/>
      <c r="F8" s="13" t="s">
        <v>63</v>
      </c>
      <c r="G8" s="15">
        <v>150000000</v>
      </c>
      <c r="H8" s="14"/>
      <c r="I8" s="13" t="s">
        <v>56</v>
      </c>
      <c r="J8" s="13">
        <v>40000000</v>
      </c>
      <c r="K8" s="14"/>
      <c r="L8" s="14"/>
    </row>
    <row r="9" spans="2:12" s="4" customFormat="1" ht="18" customHeight="1" thickTop="1" x14ac:dyDescent="0.3">
      <c r="B9" s="40" t="s">
        <v>5</v>
      </c>
      <c r="C9" s="40"/>
      <c r="D9" s="16">
        <f>J3</f>
        <v>397500000</v>
      </c>
      <c r="E9" s="13"/>
      <c r="F9" s="13"/>
      <c r="G9" s="15"/>
      <c r="H9" s="14"/>
      <c r="I9" s="13" t="s">
        <v>8</v>
      </c>
      <c r="J9" s="13">
        <v>20000000</v>
      </c>
      <c r="K9" s="14"/>
      <c r="L9" s="14"/>
    </row>
    <row r="10" spans="2:12" s="4" customFormat="1" ht="18" customHeight="1" x14ac:dyDescent="0.3">
      <c r="B10" s="13" t="s">
        <v>6</v>
      </c>
      <c r="C10" s="17">
        <f>D10*12</f>
        <v>60</v>
      </c>
      <c r="D10" s="13">
        <v>5</v>
      </c>
      <c r="E10" s="13"/>
      <c r="F10" s="13"/>
      <c r="G10" s="13"/>
      <c r="H10" s="14"/>
      <c r="I10" s="13" t="s">
        <v>9</v>
      </c>
      <c r="J10" s="13">
        <v>10000000</v>
      </c>
      <c r="K10" s="14"/>
      <c r="L10" s="14"/>
    </row>
    <row r="11" spans="2:12" s="4" customFormat="1" ht="18" customHeight="1" thickBot="1" x14ac:dyDescent="0.35">
      <c r="B11" s="40" t="s">
        <v>7</v>
      </c>
      <c r="C11" s="40"/>
      <c r="D11" s="16">
        <f>ROUND(D9/C10,-1)</f>
        <v>6625000</v>
      </c>
      <c r="E11" s="13"/>
      <c r="F11" s="10" t="s">
        <v>50</v>
      </c>
      <c r="G11" s="12">
        <f>G5*G12</f>
        <v>150000000</v>
      </c>
      <c r="H11" s="14"/>
      <c r="I11" s="13" t="s">
        <v>11</v>
      </c>
      <c r="J11" s="13">
        <v>4000000</v>
      </c>
      <c r="K11" s="14"/>
      <c r="L11" s="14"/>
    </row>
    <row r="12" spans="2:12" s="4" customFormat="1" ht="18" customHeight="1" thickTop="1" x14ac:dyDescent="0.3">
      <c r="B12" s="13"/>
      <c r="C12" s="13"/>
      <c r="D12" s="13"/>
      <c r="E12" s="13"/>
      <c r="F12" s="13" t="s">
        <v>51</v>
      </c>
      <c r="G12" s="27">
        <v>0.5</v>
      </c>
      <c r="H12" s="14"/>
      <c r="I12" s="13" t="s">
        <v>14</v>
      </c>
      <c r="J12" s="13">
        <v>10000000</v>
      </c>
      <c r="K12" s="14"/>
      <c r="L12" s="14"/>
    </row>
    <row r="13" spans="2:12" s="4" customFormat="1" ht="18" customHeight="1" thickBot="1" x14ac:dyDescent="0.35">
      <c r="B13" s="10" t="s">
        <v>10</v>
      </c>
      <c r="C13" s="11"/>
      <c r="D13" s="12">
        <f>SUM(D22:D26)</f>
        <v>30500000</v>
      </c>
      <c r="E13" s="13"/>
      <c r="F13" s="13"/>
      <c r="G13" s="13"/>
      <c r="H13" s="14"/>
      <c r="I13" s="13"/>
      <c r="J13" s="13"/>
      <c r="K13" s="14"/>
      <c r="L13" s="14"/>
    </row>
    <row r="14" spans="2:12" s="4" customFormat="1" ht="18" customHeight="1" thickTop="1" thickBot="1" x14ac:dyDescent="0.35">
      <c r="B14" s="41" t="s">
        <v>12</v>
      </c>
      <c r="C14" s="41"/>
      <c r="D14" s="18" t="s">
        <v>13</v>
      </c>
      <c r="E14" s="13"/>
      <c r="F14" s="13"/>
      <c r="G14" s="13"/>
      <c r="H14" s="14"/>
      <c r="I14" s="10" t="s">
        <v>16</v>
      </c>
      <c r="J14" s="12">
        <f>SUM(J15:J27)</f>
        <v>204500000</v>
      </c>
      <c r="K14" s="14"/>
      <c r="L14" s="14"/>
    </row>
    <row r="15" spans="2:12" s="4" customFormat="1" ht="18" customHeight="1" thickTop="1" x14ac:dyDescent="0.3">
      <c r="B15" s="13" t="s">
        <v>15</v>
      </c>
      <c r="C15" s="13">
        <v>1</v>
      </c>
      <c r="D15" s="13">
        <v>9000000</v>
      </c>
      <c r="E15" s="13"/>
      <c r="F15" s="13"/>
      <c r="G15" s="13"/>
      <c r="H15" s="14"/>
      <c r="I15" s="13" t="s">
        <v>54</v>
      </c>
      <c r="J15" s="13">
        <v>17000000</v>
      </c>
      <c r="K15" s="14"/>
      <c r="L15" s="14"/>
    </row>
    <row r="16" spans="2:12" s="4" customFormat="1" ht="18" customHeight="1" x14ac:dyDescent="0.3">
      <c r="B16" s="13" t="s">
        <v>42</v>
      </c>
      <c r="C16" s="13">
        <v>1</v>
      </c>
      <c r="D16" s="13">
        <v>5000000</v>
      </c>
      <c r="E16" s="13"/>
      <c r="F16" s="13"/>
      <c r="G16" s="13"/>
      <c r="H16" s="14"/>
      <c r="I16" s="13" t="s">
        <v>46</v>
      </c>
      <c r="J16" s="13">
        <v>10000000</v>
      </c>
      <c r="K16" s="14"/>
      <c r="L16" s="14"/>
    </row>
    <row r="17" spans="2:12" s="4" customFormat="1" ht="18" customHeight="1" x14ac:dyDescent="0.3">
      <c r="B17" s="13" t="s">
        <v>43</v>
      </c>
      <c r="C17" s="13">
        <v>2</v>
      </c>
      <c r="D17" s="13">
        <v>3500000</v>
      </c>
      <c r="E17" s="13"/>
      <c r="F17" s="13"/>
      <c r="G17" s="13"/>
      <c r="H17" s="14"/>
      <c r="I17" s="13" t="s">
        <v>47</v>
      </c>
      <c r="J17" s="13">
        <v>10000000</v>
      </c>
      <c r="K17" s="14"/>
      <c r="L17" s="14"/>
    </row>
    <row r="18" spans="2:12" s="4" customFormat="1" ht="18" customHeight="1" x14ac:dyDescent="0.3">
      <c r="B18" s="13" t="s">
        <v>17</v>
      </c>
      <c r="C18" s="13">
        <v>1</v>
      </c>
      <c r="D18" s="13">
        <v>5000000</v>
      </c>
      <c r="E18" s="13"/>
      <c r="F18" s="13"/>
      <c r="G18" s="13"/>
      <c r="H18" s="14"/>
      <c r="I18" s="13" t="s">
        <v>21</v>
      </c>
      <c r="J18" s="13">
        <v>70000000</v>
      </c>
      <c r="K18" s="14"/>
      <c r="L18" s="14"/>
    </row>
    <row r="19" spans="2:12" s="4" customFormat="1" ht="18" customHeight="1" x14ac:dyDescent="0.3">
      <c r="B19" s="13" t="s">
        <v>18</v>
      </c>
      <c r="C19" s="13">
        <v>1</v>
      </c>
      <c r="D19" s="13">
        <v>4500000</v>
      </c>
      <c r="E19" s="13"/>
      <c r="F19" s="13"/>
      <c r="G19" s="13"/>
      <c r="H19" s="14"/>
      <c r="I19" s="13" t="s">
        <v>22</v>
      </c>
      <c r="J19" s="13">
        <v>10000000</v>
      </c>
      <c r="K19" s="14"/>
      <c r="L19" s="14"/>
    </row>
    <row r="20" spans="2:12" s="4" customFormat="1" ht="18" customHeight="1" x14ac:dyDescent="0.3">
      <c r="B20" s="19" t="s">
        <v>19</v>
      </c>
      <c r="C20" s="16">
        <f>SUM(C15:C19)</f>
        <v>6</v>
      </c>
      <c r="D20" s="13"/>
      <c r="E20" s="13"/>
      <c r="F20" s="13"/>
      <c r="G20" s="13"/>
      <c r="H20" s="14"/>
      <c r="I20" s="13" t="s">
        <v>23</v>
      </c>
      <c r="J20" s="13">
        <v>20000000</v>
      </c>
      <c r="K20" s="14"/>
      <c r="L20" s="14"/>
    </row>
    <row r="21" spans="2:12" s="4" customFormat="1" ht="18" customHeight="1" x14ac:dyDescent="0.3">
      <c r="B21" s="20" t="s">
        <v>20</v>
      </c>
      <c r="C21" s="13"/>
      <c r="D21" s="13"/>
      <c r="E21" s="13"/>
      <c r="F21" s="13"/>
      <c r="G21" s="13"/>
      <c r="H21" s="14"/>
      <c r="I21" s="13" t="s">
        <v>45</v>
      </c>
      <c r="J21" s="13">
        <v>10000000</v>
      </c>
      <c r="K21" s="14"/>
      <c r="L21" s="14"/>
    </row>
    <row r="22" spans="2:12" s="4" customFormat="1" ht="18" customHeight="1" x14ac:dyDescent="0.3">
      <c r="B22" s="13" t="s">
        <v>15</v>
      </c>
      <c r="C22" s="21"/>
      <c r="D22" s="22">
        <f>D15*C15</f>
        <v>9000000</v>
      </c>
      <c r="E22" s="13"/>
      <c r="F22" s="13"/>
      <c r="G22" s="13"/>
      <c r="H22" s="14"/>
      <c r="I22" s="13" t="s">
        <v>25</v>
      </c>
      <c r="J22" s="13">
        <v>1500000</v>
      </c>
      <c r="K22" s="14"/>
      <c r="L22" s="14"/>
    </row>
    <row r="23" spans="2:12" s="4" customFormat="1" ht="18" customHeight="1" x14ac:dyDescent="0.3">
      <c r="B23" s="13" t="str">
        <f>B16</f>
        <v>Bán hàng</v>
      </c>
      <c r="C23" s="21"/>
      <c r="D23" s="22">
        <f>D16*C16</f>
        <v>5000000</v>
      </c>
      <c r="E23" s="13"/>
      <c r="F23" s="13"/>
      <c r="G23" s="13"/>
      <c r="H23" s="14"/>
      <c r="I23" s="13" t="s">
        <v>27</v>
      </c>
      <c r="J23" s="13">
        <v>16000000</v>
      </c>
      <c r="K23" s="14"/>
      <c r="L23" s="14"/>
    </row>
    <row r="24" spans="2:12" s="4" customFormat="1" ht="18" customHeight="1" x14ac:dyDescent="0.3">
      <c r="B24" s="13" t="str">
        <f>B17</f>
        <v>Part time</v>
      </c>
      <c r="C24" s="21"/>
      <c r="D24" s="22">
        <f>D17*C17</f>
        <v>7000000</v>
      </c>
      <c r="E24" s="13"/>
      <c r="F24" s="13"/>
      <c r="G24" s="13"/>
      <c r="H24" s="14"/>
      <c r="I24" s="13"/>
      <c r="J24" s="13"/>
      <c r="K24" s="14"/>
      <c r="L24" s="14"/>
    </row>
    <row r="25" spans="2:12" s="4" customFormat="1" ht="18" customHeight="1" thickBot="1" x14ac:dyDescent="0.35">
      <c r="B25" s="13" t="s">
        <v>17</v>
      </c>
      <c r="C25" s="21"/>
      <c r="D25" s="22">
        <f>D18*C18</f>
        <v>5000000</v>
      </c>
      <c r="E25" s="13"/>
      <c r="F25" s="13"/>
      <c r="G25" s="13"/>
      <c r="H25" s="14"/>
      <c r="I25" s="10" t="s">
        <v>35</v>
      </c>
      <c r="J25" s="12">
        <f>SUM(J26:J38)</f>
        <v>30000000</v>
      </c>
      <c r="K25" s="14"/>
      <c r="L25" s="14"/>
    </row>
    <row r="26" spans="2:12" s="4" customFormat="1" ht="18" customHeight="1" thickTop="1" x14ac:dyDescent="0.3">
      <c r="B26" s="13" t="s">
        <v>18</v>
      </c>
      <c r="C26" s="21"/>
      <c r="D26" s="22">
        <f>D19*C19</f>
        <v>4500000</v>
      </c>
      <c r="E26" s="13"/>
      <c r="F26" s="13"/>
      <c r="G26" s="13"/>
      <c r="H26" s="14"/>
      <c r="I26" s="13"/>
      <c r="J26" s="13"/>
      <c r="K26" s="14"/>
      <c r="L26" s="14"/>
    </row>
    <row r="27" spans="2:12" s="4" customFormat="1" ht="18" customHeight="1" x14ac:dyDescent="0.3">
      <c r="B27" s="13"/>
      <c r="C27" s="13"/>
      <c r="D27" s="13"/>
      <c r="E27" s="13"/>
      <c r="F27" s="13"/>
      <c r="G27" s="13"/>
      <c r="H27" s="14"/>
      <c r="I27" s="13" t="s">
        <v>36</v>
      </c>
      <c r="J27" s="13">
        <v>10000000</v>
      </c>
      <c r="K27" s="14"/>
      <c r="L27" s="14"/>
    </row>
    <row r="28" spans="2:12" s="4" customFormat="1" ht="18" customHeight="1" thickBot="1" x14ac:dyDescent="0.35">
      <c r="B28" s="10" t="s">
        <v>24</v>
      </c>
      <c r="C28" s="11"/>
      <c r="D28" s="12">
        <f>D30</f>
        <v>1666666.6666666667</v>
      </c>
      <c r="E28" s="13"/>
      <c r="F28" s="13"/>
      <c r="G28" s="13"/>
      <c r="H28" s="14"/>
      <c r="I28" s="13" t="s">
        <v>37</v>
      </c>
      <c r="J28" s="13">
        <v>5000000</v>
      </c>
      <c r="K28" s="14"/>
      <c r="L28" s="14"/>
    </row>
    <row r="29" spans="2:12" s="4" customFormat="1" ht="18" customHeight="1" thickTop="1" x14ac:dyDescent="0.3">
      <c r="B29" s="13" t="s">
        <v>26</v>
      </c>
      <c r="C29" s="13"/>
      <c r="D29" s="13">
        <v>100000000</v>
      </c>
      <c r="E29" s="13"/>
      <c r="F29" s="13"/>
      <c r="G29" s="13"/>
      <c r="H29" s="14"/>
      <c r="I29" s="13" t="s">
        <v>38</v>
      </c>
      <c r="J29" s="13">
        <v>5000000</v>
      </c>
      <c r="K29" s="14"/>
      <c r="L29" s="14"/>
    </row>
    <row r="30" spans="2:12" s="4" customFormat="1" ht="18" customHeight="1" x14ac:dyDescent="0.3">
      <c r="B30" s="13" t="s">
        <v>28</v>
      </c>
      <c r="C30" s="13"/>
      <c r="D30" s="16">
        <f>$D$29/(5*12)</f>
        <v>1666666.6666666667</v>
      </c>
      <c r="E30" s="13"/>
      <c r="F30" s="13"/>
      <c r="G30" s="13"/>
      <c r="H30" s="14"/>
      <c r="I30" s="13" t="s">
        <v>39</v>
      </c>
      <c r="J30" s="13">
        <v>3000000</v>
      </c>
      <c r="K30" s="14"/>
      <c r="L30" s="14"/>
    </row>
    <row r="31" spans="2:12" s="4" customFormat="1" ht="18" customHeight="1" x14ac:dyDescent="0.3">
      <c r="B31" s="13"/>
      <c r="C31" s="13"/>
      <c r="D31" s="13"/>
      <c r="E31" s="13"/>
      <c r="F31" s="13"/>
      <c r="G31" s="13"/>
      <c r="H31" s="14"/>
      <c r="I31" s="13" t="s">
        <v>40</v>
      </c>
      <c r="J31" s="13">
        <v>2000000</v>
      </c>
      <c r="K31" s="14"/>
      <c r="L31" s="14"/>
    </row>
    <row r="32" spans="2:12" s="4" customFormat="1" ht="18" customHeight="1" thickBot="1" x14ac:dyDescent="0.35">
      <c r="B32" s="10" t="s">
        <v>29</v>
      </c>
      <c r="C32" s="11"/>
      <c r="D32" s="23">
        <v>350000</v>
      </c>
      <c r="E32" s="13"/>
      <c r="F32" s="13"/>
      <c r="G32" s="13"/>
      <c r="H32" s="14"/>
      <c r="I32" s="13" t="s">
        <v>41</v>
      </c>
      <c r="J32" s="13">
        <v>5000000</v>
      </c>
      <c r="K32" s="14"/>
      <c r="L32" s="14"/>
    </row>
    <row r="33" spans="1:13" ht="18" customHeight="1" thickTop="1" x14ac:dyDescent="0.3">
      <c r="A33" s="4"/>
      <c r="B33" s="13"/>
      <c r="C33" s="13"/>
      <c r="D33" s="13"/>
      <c r="E33" s="13"/>
      <c r="F33" s="13"/>
      <c r="G33" s="13"/>
      <c r="H33" s="14"/>
      <c r="I33" s="13"/>
      <c r="J33" s="13"/>
      <c r="K33" s="14"/>
      <c r="L33" s="14"/>
      <c r="M33" s="4"/>
    </row>
    <row r="34" spans="1:13" ht="18" customHeight="1" thickBot="1" x14ac:dyDescent="0.35">
      <c r="A34" s="4"/>
      <c r="B34" s="10" t="s">
        <v>30</v>
      </c>
      <c r="C34" s="11"/>
      <c r="D34" s="23">
        <v>5000000</v>
      </c>
      <c r="E34" s="13"/>
      <c r="F34" s="13"/>
      <c r="G34" s="13"/>
      <c r="H34" s="14"/>
      <c r="I34" s="13"/>
      <c r="J34" s="13"/>
      <c r="K34" s="14"/>
      <c r="L34" s="14"/>
      <c r="M34" s="4"/>
    </row>
    <row r="35" spans="1:13" ht="18" customHeight="1" thickTop="1" x14ac:dyDescent="0.3">
      <c r="A35" s="4"/>
      <c r="B35" s="13"/>
      <c r="C35" s="13"/>
      <c r="D35" s="13"/>
      <c r="E35" s="13"/>
      <c r="F35" s="13"/>
      <c r="G35" s="13"/>
      <c r="H35" s="14"/>
      <c r="I35" s="13"/>
      <c r="J35" s="13"/>
      <c r="K35" s="14"/>
      <c r="L35" s="14"/>
      <c r="M35" s="4"/>
    </row>
    <row r="36" spans="1:13" ht="18" customHeight="1" thickBot="1" x14ac:dyDescent="0.35">
      <c r="A36" s="4"/>
      <c r="B36" s="10" t="s">
        <v>31</v>
      </c>
      <c r="C36" s="11"/>
      <c r="D36" s="12">
        <f>SUM(D37:D52)</f>
        <v>0</v>
      </c>
      <c r="E36" s="13"/>
      <c r="F36" s="13"/>
      <c r="G36" s="13"/>
      <c r="H36" s="14"/>
      <c r="I36" s="13"/>
      <c r="J36" s="13"/>
      <c r="K36" s="14"/>
      <c r="L36" s="14"/>
      <c r="M36" s="4"/>
    </row>
    <row r="37" spans="1:13" ht="18" customHeight="1" thickTop="1" x14ac:dyDescent="0.3">
      <c r="A37" s="4"/>
      <c r="B37" s="13" t="s">
        <v>32</v>
      </c>
      <c r="C37" s="13"/>
      <c r="D37" s="13"/>
      <c r="E37" s="13"/>
      <c r="F37" s="13"/>
      <c r="G37" s="13"/>
      <c r="H37" s="14"/>
      <c r="I37" s="13"/>
      <c r="J37" s="13"/>
      <c r="K37" s="14"/>
      <c r="L37" s="14"/>
      <c r="M37" s="4"/>
    </row>
    <row r="38" spans="1:13" ht="18" customHeight="1" x14ac:dyDescent="0.3">
      <c r="A38" s="4"/>
      <c r="B38" s="13" t="s">
        <v>33</v>
      </c>
      <c r="C38" s="13"/>
      <c r="D38" s="13"/>
      <c r="E38" s="13"/>
      <c r="F38" s="13"/>
      <c r="G38" s="13"/>
      <c r="H38" s="14"/>
      <c r="I38" s="13"/>
      <c r="J38" s="13"/>
      <c r="K38" s="14"/>
      <c r="L38" s="14"/>
      <c r="M38" s="4"/>
    </row>
    <row r="39" spans="1:13" ht="18" customHeight="1" x14ac:dyDescent="0.3">
      <c r="A39" s="4"/>
      <c r="B39" s="13" t="s">
        <v>34</v>
      </c>
      <c r="C39" s="13"/>
      <c r="D39" s="13"/>
      <c r="E39" s="13"/>
      <c r="F39" s="13"/>
      <c r="G39" s="13"/>
      <c r="H39" s="14"/>
      <c r="I39" s="13"/>
      <c r="J39" s="13"/>
      <c r="K39" s="14"/>
      <c r="L39" s="14"/>
      <c r="M39" s="4"/>
    </row>
    <row r="40" spans="1:13" ht="18" customHeight="1" x14ac:dyDescent="0.3">
      <c r="A40" s="4"/>
      <c r="B40" s="13"/>
      <c r="C40" s="13"/>
      <c r="D40" s="13"/>
      <c r="E40" s="13"/>
      <c r="F40" s="13"/>
      <c r="G40" s="13"/>
      <c r="H40" s="14"/>
      <c r="I40" s="13"/>
      <c r="J40" s="13"/>
      <c r="K40" s="14"/>
      <c r="L40" s="14"/>
      <c r="M40" s="4"/>
    </row>
    <row r="41" spans="1:13" ht="18" customHeight="1" x14ac:dyDescent="0.3">
      <c r="A41" s="4"/>
      <c r="B41" s="13"/>
      <c r="C41" s="13"/>
      <c r="D41" s="13"/>
      <c r="E41" s="13"/>
      <c r="F41" s="13"/>
      <c r="G41" s="13"/>
      <c r="H41" s="14"/>
      <c r="I41" s="13"/>
      <c r="J41" s="13"/>
      <c r="K41" s="14"/>
      <c r="L41" s="14"/>
      <c r="M41" s="4"/>
    </row>
    <row r="42" spans="1:13" ht="18" customHeight="1" x14ac:dyDescent="0.3">
      <c r="A42" s="4"/>
      <c r="B42" s="13"/>
      <c r="C42" s="13"/>
      <c r="D42" s="13"/>
      <c r="E42" s="13"/>
      <c r="F42" s="13"/>
      <c r="G42" s="13"/>
      <c r="H42" s="14"/>
      <c r="I42" s="13"/>
      <c r="J42" s="13"/>
      <c r="K42" s="14"/>
      <c r="L42" s="14"/>
      <c r="M42" s="4"/>
    </row>
    <row r="43" spans="1:13" ht="18" customHeight="1" x14ac:dyDescent="0.3">
      <c r="A43" s="4"/>
      <c r="B43" s="13"/>
      <c r="C43" s="13"/>
      <c r="D43" s="13"/>
      <c r="E43" s="13"/>
      <c r="F43" s="13"/>
      <c r="G43" s="13"/>
      <c r="H43" s="14"/>
      <c r="I43" s="13"/>
      <c r="J43" s="13"/>
      <c r="K43" s="14"/>
      <c r="L43" s="14"/>
      <c r="M43" s="4"/>
    </row>
    <row r="44" spans="1:13" ht="18" customHeight="1" x14ac:dyDescent="0.3">
      <c r="A44" s="4"/>
      <c r="B44" s="13"/>
      <c r="C44" s="13"/>
      <c r="D44" s="13"/>
      <c r="E44" s="13"/>
      <c r="F44" s="13"/>
      <c r="G44" s="13"/>
      <c r="H44" s="14"/>
      <c r="I44" s="13"/>
      <c r="J44" s="13"/>
      <c r="K44" s="14"/>
      <c r="L44" s="14"/>
      <c r="M44" s="4"/>
    </row>
    <row r="45" spans="1:13" ht="18" customHeight="1" x14ac:dyDescent="0.3">
      <c r="A45" s="4"/>
      <c r="B45" s="13"/>
      <c r="C45" s="13"/>
      <c r="D45" s="13"/>
      <c r="E45" s="13"/>
      <c r="F45" s="13"/>
      <c r="G45" s="13"/>
      <c r="H45" s="14"/>
      <c r="I45" s="13"/>
      <c r="J45" s="13"/>
      <c r="K45" s="14"/>
      <c r="L45" s="14"/>
      <c r="M45" s="4"/>
    </row>
    <row r="46" spans="1:13" ht="18" customHeight="1" x14ac:dyDescent="0.3">
      <c r="B46" s="48"/>
      <c r="C46" s="48"/>
      <c r="D46" s="48"/>
      <c r="E46" s="48"/>
      <c r="F46" s="48"/>
      <c r="G46" s="48"/>
      <c r="I46" s="48"/>
      <c r="J46" s="48"/>
    </row>
    <row r="47" spans="1:13" ht="18" customHeight="1" x14ac:dyDescent="0.3">
      <c r="B47" s="48"/>
      <c r="C47" s="48"/>
      <c r="D47" s="48"/>
      <c r="E47" s="48"/>
      <c r="F47" s="48"/>
      <c r="G47" s="48"/>
      <c r="I47" s="48"/>
      <c r="J47" s="48"/>
    </row>
    <row r="48" spans="1:13" ht="18" customHeight="1" x14ac:dyDescent="0.3">
      <c r="B48" s="48"/>
      <c r="C48" s="48"/>
      <c r="D48" s="48"/>
      <c r="E48" s="48"/>
      <c r="F48" s="48"/>
      <c r="G48" s="48"/>
      <c r="I48" s="48"/>
      <c r="J48" s="48"/>
    </row>
    <row r="49" spans="2:10" ht="18" customHeight="1" x14ac:dyDescent="0.3">
      <c r="B49" s="48"/>
      <c r="C49" s="48"/>
      <c r="D49" s="48"/>
      <c r="E49" s="48"/>
      <c r="F49" s="50"/>
      <c r="G49" s="50"/>
      <c r="I49" s="48"/>
      <c r="J49" s="48"/>
    </row>
    <row r="50" spans="2:10" ht="18" customHeight="1" x14ac:dyDescent="0.3">
      <c r="B50" s="48"/>
      <c r="C50" s="48"/>
      <c r="D50" s="48"/>
      <c r="E50" s="48"/>
      <c r="F50" s="50"/>
      <c r="G50" s="50"/>
      <c r="I50" s="48"/>
      <c r="J50" s="48"/>
    </row>
    <row r="51" spans="2:10" ht="18" customHeight="1" x14ac:dyDescent="0.3">
      <c r="B51" s="50"/>
      <c r="C51" s="50"/>
      <c r="D51" s="50"/>
      <c r="E51" s="50"/>
      <c r="H51" s="50"/>
      <c r="I51" s="50"/>
      <c r="J51" s="50"/>
    </row>
    <row r="52" spans="2:10" ht="18" customHeight="1" x14ac:dyDescent="0.3">
      <c r="B52" s="50"/>
      <c r="C52" s="50"/>
      <c r="D52" s="50"/>
      <c r="E52" s="50"/>
      <c r="H52" s="50"/>
      <c r="I52" s="50"/>
      <c r="J52" s="50"/>
    </row>
  </sheetData>
  <sheetProtection selectLockedCells="1"/>
  <mergeCells count="5">
    <mergeCell ref="B1:J1"/>
    <mergeCell ref="K1:L1"/>
    <mergeCell ref="B9:C9"/>
    <mergeCell ref="B11:C11"/>
    <mergeCell ref="B14:C14"/>
  </mergeCells>
  <dataValidations count="1">
    <dataValidation allowBlank="1" showInputMessage="1" showErrorMessage="1" promptTitle="DOTILO.com" prompt="Bảng dự toán chi phí mở cửa hàng lớn" sqref="A1:XFD1048576"/>
  </dataValidations>
  <printOptions horizontalCentered="1"/>
  <pageMargins left="0.49" right="0.21" top="0.12" bottom="0.31" header="0.12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48573"/>
  <sheetViews>
    <sheetView tabSelected="1" topLeftCell="A13" workbookViewId="0">
      <selection activeCell="F27" sqref="F27"/>
    </sheetView>
  </sheetViews>
  <sheetFormatPr defaultColWidth="22.88671875" defaultRowHeight="14.4" zeroHeight="1" x14ac:dyDescent="0.3"/>
  <cols>
    <col min="1" max="1" width="9.6640625" style="4" customWidth="1"/>
    <col min="2" max="2" width="20.88671875" style="24" customWidth="1"/>
    <col min="3" max="3" width="12.33203125" style="24" customWidth="1"/>
    <col min="4" max="4" width="17.33203125" style="24" customWidth="1"/>
    <col min="5" max="5" width="3.33203125" style="24" customWidth="1"/>
    <col min="6" max="6" width="29.5546875" style="24" customWidth="1"/>
    <col min="7" max="7" width="15.5546875" style="24" customWidth="1"/>
    <col min="8" max="8" width="3.33203125" style="24" customWidth="1"/>
    <col min="9" max="9" width="23.6640625" style="24" customWidth="1"/>
    <col min="10" max="10" width="22.88671875" style="24" customWidth="1"/>
    <col min="11" max="16384" width="22.88671875" style="4"/>
  </cols>
  <sheetData>
    <row r="1" spans="2:10" ht="48.75" customHeight="1" x14ac:dyDescent="0.3">
      <c r="B1" s="37" t="s">
        <v>77</v>
      </c>
      <c r="C1" s="37"/>
      <c r="D1" s="37"/>
      <c r="E1" s="37"/>
      <c r="F1" s="37"/>
      <c r="G1" s="37"/>
      <c r="H1" s="37"/>
      <c r="I1" s="37"/>
      <c r="J1" s="37"/>
    </row>
    <row r="2" spans="2:10" ht="18.75" customHeight="1" x14ac:dyDescent="0.3">
      <c r="B2" s="1"/>
      <c r="C2" s="1"/>
      <c r="D2" s="1"/>
      <c r="E2" s="1"/>
      <c r="F2" s="1"/>
      <c r="G2" s="1"/>
      <c r="H2" s="1"/>
      <c r="I2" s="1"/>
      <c r="J2" s="1"/>
    </row>
    <row r="3" spans="2:10" ht="33.75" customHeight="1" thickBot="1" x14ac:dyDescent="0.35">
      <c r="B3" s="2" t="s">
        <v>0</v>
      </c>
      <c r="C3" s="2"/>
      <c r="D3" s="3">
        <f>ROUND((D5+D8+D13+D28+D32+D34+D36),-1)</f>
        <v>35158340</v>
      </c>
      <c r="E3" s="2"/>
      <c r="F3" s="2" t="s">
        <v>1</v>
      </c>
      <c r="G3" s="3">
        <f>G5-G11</f>
        <v>30000000</v>
      </c>
      <c r="H3" s="2"/>
      <c r="I3" s="2" t="s">
        <v>2</v>
      </c>
      <c r="J3" s="3">
        <f>J5+J17+J31+J39</f>
        <v>128500000</v>
      </c>
    </row>
    <row r="4" spans="2:10" ht="18" customHeight="1" x14ac:dyDescent="0.3">
      <c r="B4" s="7"/>
      <c r="C4" s="7"/>
      <c r="D4" s="8"/>
      <c r="E4" s="9"/>
      <c r="F4" s="9"/>
      <c r="G4" s="8"/>
      <c r="H4" s="9"/>
      <c r="I4" s="9"/>
      <c r="J4" s="8"/>
    </row>
    <row r="5" spans="2:10" ht="18" customHeight="1" thickBot="1" x14ac:dyDescent="0.35">
      <c r="B5" s="10" t="s">
        <v>52</v>
      </c>
      <c r="C5" s="11"/>
      <c r="D5" s="12">
        <f>D6</f>
        <v>12000000</v>
      </c>
      <c r="E5" s="13"/>
      <c r="F5" s="10" t="s">
        <v>49</v>
      </c>
      <c r="G5" s="12">
        <f>G6+G7+G8+G9</f>
        <v>100000000</v>
      </c>
      <c r="H5" s="14"/>
      <c r="I5" s="10" t="s">
        <v>55</v>
      </c>
      <c r="J5" s="12">
        <f>SUM(J6:J16)</f>
        <v>124500000</v>
      </c>
    </row>
    <row r="6" spans="2:10" ht="18" customHeight="1" thickTop="1" x14ac:dyDescent="0.3">
      <c r="B6" s="13" t="s">
        <v>3</v>
      </c>
      <c r="C6" s="13"/>
      <c r="D6" s="13">
        <v>12000000</v>
      </c>
      <c r="E6" s="13"/>
      <c r="F6" s="13"/>
      <c r="G6" s="15"/>
      <c r="H6" s="14"/>
      <c r="I6" s="13" t="s">
        <v>44</v>
      </c>
      <c r="J6" s="13">
        <v>5000000</v>
      </c>
    </row>
    <row r="7" spans="2:10" ht="18" customHeight="1" x14ac:dyDescent="0.3">
      <c r="B7" s="13"/>
      <c r="C7" s="13"/>
      <c r="D7" s="13"/>
      <c r="E7" s="13"/>
      <c r="F7" s="13" t="s">
        <v>62</v>
      </c>
      <c r="G7" s="15">
        <v>50000000</v>
      </c>
      <c r="H7" s="14"/>
      <c r="I7" s="13" t="s">
        <v>4</v>
      </c>
      <c r="J7" s="13">
        <v>10000000</v>
      </c>
    </row>
    <row r="8" spans="2:10" ht="18" customHeight="1" thickBot="1" x14ac:dyDescent="0.35">
      <c r="B8" s="10" t="s">
        <v>53</v>
      </c>
      <c r="C8" s="11"/>
      <c r="D8" s="12">
        <f>D11</f>
        <v>2141670</v>
      </c>
      <c r="E8" s="13"/>
      <c r="F8" s="13" t="s">
        <v>63</v>
      </c>
      <c r="G8" s="15">
        <v>50000000</v>
      </c>
      <c r="H8" s="14"/>
      <c r="I8" s="13" t="s">
        <v>56</v>
      </c>
      <c r="J8" s="13">
        <v>5000000</v>
      </c>
    </row>
    <row r="9" spans="2:10" ht="18" customHeight="1" thickTop="1" x14ac:dyDescent="0.3">
      <c r="B9" s="40" t="s">
        <v>5</v>
      </c>
      <c r="C9" s="40"/>
      <c r="D9" s="16">
        <f>J3</f>
        <v>128500000</v>
      </c>
      <c r="E9" s="13"/>
      <c r="F9" s="13"/>
      <c r="G9" s="15"/>
      <c r="H9" s="14"/>
      <c r="I9" s="13" t="s">
        <v>8</v>
      </c>
      <c r="J9" s="13">
        <v>5000000</v>
      </c>
    </row>
    <row r="10" spans="2:10" ht="18" customHeight="1" x14ac:dyDescent="0.3">
      <c r="B10" s="13" t="s">
        <v>6</v>
      </c>
      <c r="C10" s="17">
        <f>D10*12</f>
        <v>60</v>
      </c>
      <c r="D10" s="13">
        <v>5</v>
      </c>
      <c r="E10" s="13"/>
      <c r="F10" s="13"/>
      <c r="G10" s="13"/>
      <c r="H10" s="14"/>
      <c r="I10" s="13" t="s">
        <v>9</v>
      </c>
      <c r="J10" s="13">
        <v>3000000</v>
      </c>
    </row>
    <row r="11" spans="2:10" ht="18" customHeight="1" thickBot="1" x14ac:dyDescent="0.35">
      <c r="B11" s="40" t="s">
        <v>7</v>
      </c>
      <c r="C11" s="40"/>
      <c r="D11" s="16">
        <f>ROUND(D9/C10,-1)</f>
        <v>2141670</v>
      </c>
      <c r="E11" s="13"/>
      <c r="F11" s="10" t="s">
        <v>50</v>
      </c>
      <c r="G11" s="12">
        <f>G5*G12</f>
        <v>70000000</v>
      </c>
      <c r="H11" s="14"/>
      <c r="I11" s="13" t="s">
        <v>11</v>
      </c>
      <c r="J11" s="13">
        <v>3000000</v>
      </c>
    </row>
    <row r="12" spans="2:10" ht="18" customHeight="1" thickTop="1" x14ac:dyDescent="0.3">
      <c r="B12" s="13"/>
      <c r="C12" s="13"/>
      <c r="D12" s="13"/>
      <c r="E12" s="13"/>
      <c r="F12" s="13" t="s">
        <v>51</v>
      </c>
      <c r="G12" s="27">
        <v>0.7</v>
      </c>
      <c r="H12" s="14"/>
      <c r="I12" s="13" t="s">
        <v>14</v>
      </c>
      <c r="J12" s="13">
        <v>10000000</v>
      </c>
    </row>
    <row r="13" spans="2:10" ht="18" customHeight="1" thickBot="1" x14ac:dyDescent="0.35">
      <c r="B13" s="10" t="s">
        <v>10</v>
      </c>
      <c r="C13" s="11"/>
      <c r="D13" s="12">
        <f>SUM(D22:D26)</f>
        <v>17000000</v>
      </c>
      <c r="E13" s="13"/>
      <c r="F13" s="13"/>
      <c r="G13" s="13"/>
      <c r="H13" s="14"/>
      <c r="I13" s="13"/>
      <c r="J13" s="13"/>
    </row>
    <row r="14" spans="2:10" ht="18" customHeight="1" thickTop="1" thickBot="1" x14ac:dyDescent="0.35">
      <c r="B14" s="41" t="s">
        <v>12</v>
      </c>
      <c r="C14" s="41"/>
      <c r="D14" s="18" t="s">
        <v>13</v>
      </c>
      <c r="E14" s="13"/>
      <c r="F14" s="13"/>
      <c r="G14" s="13"/>
      <c r="H14" s="14"/>
      <c r="I14" s="10" t="s">
        <v>16</v>
      </c>
      <c r="J14" s="12">
        <f>SUM(J15:J27)</f>
        <v>73500000</v>
      </c>
    </row>
    <row r="15" spans="2:10" ht="18" customHeight="1" thickTop="1" x14ac:dyDescent="0.3">
      <c r="B15" s="13" t="s">
        <v>15</v>
      </c>
      <c r="C15" s="13">
        <v>0</v>
      </c>
      <c r="D15" s="13">
        <v>9000000</v>
      </c>
      <c r="E15" s="13"/>
      <c r="F15" s="13"/>
      <c r="G15" s="13"/>
      <c r="H15" s="14"/>
      <c r="I15" s="13" t="s">
        <v>54</v>
      </c>
      <c r="J15" s="13">
        <v>5000000</v>
      </c>
    </row>
    <row r="16" spans="2:10" ht="18" customHeight="1" x14ac:dyDescent="0.3">
      <c r="B16" s="13" t="s">
        <v>42</v>
      </c>
      <c r="C16" s="13">
        <v>2</v>
      </c>
      <c r="D16" s="13">
        <v>5000000</v>
      </c>
      <c r="E16" s="13"/>
      <c r="F16" s="13"/>
      <c r="G16" s="13"/>
      <c r="H16" s="14"/>
      <c r="I16" s="13" t="s">
        <v>46</v>
      </c>
      <c r="J16" s="13">
        <v>5000000</v>
      </c>
    </row>
    <row r="17" spans="2:10" ht="18" customHeight="1" x14ac:dyDescent="0.3">
      <c r="B17" s="13" t="s">
        <v>43</v>
      </c>
      <c r="C17" s="13">
        <v>2</v>
      </c>
      <c r="D17" s="13">
        <v>3500000</v>
      </c>
      <c r="E17" s="13"/>
      <c r="F17" s="13"/>
      <c r="G17" s="13"/>
      <c r="H17" s="14"/>
      <c r="I17" s="13" t="s">
        <v>47</v>
      </c>
      <c r="J17" s="13">
        <v>2000000</v>
      </c>
    </row>
    <row r="18" spans="2:10" ht="18" customHeight="1" x14ac:dyDescent="0.3">
      <c r="B18" s="13" t="s">
        <v>17</v>
      </c>
      <c r="C18" s="13">
        <v>0</v>
      </c>
      <c r="D18" s="13">
        <v>5000000</v>
      </c>
      <c r="E18" s="13"/>
      <c r="F18" s="13"/>
      <c r="G18" s="13"/>
      <c r="H18" s="14"/>
      <c r="I18" s="13" t="s">
        <v>21</v>
      </c>
      <c r="J18" s="13">
        <v>20000000</v>
      </c>
    </row>
    <row r="19" spans="2:10" ht="18" customHeight="1" x14ac:dyDescent="0.3">
      <c r="B19" s="13" t="s">
        <v>18</v>
      </c>
      <c r="C19" s="13">
        <v>0</v>
      </c>
      <c r="D19" s="13">
        <v>4500000</v>
      </c>
      <c r="E19" s="13"/>
      <c r="F19" s="13"/>
      <c r="G19" s="13"/>
      <c r="H19" s="14"/>
      <c r="I19" s="13" t="s">
        <v>22</v>
      </c>
      <c r="J19" s="13">
        <v>7000000</v>
      </c>
    </row>
    <row r="20" spans="2:10" ht="18" customHeight="1" x14ac:dyDescent="0.3">
      <c r="B20" s="19" t="s">
        <v>19</v>
      </c>
      <c r="C20" s="16">
        <f>SUM(C15:C19)</f>
        <v>4</v>
      </c>
      <c r="D20" s="13"/>
      <c r="E20" s="13"/>
      <c r="F20" s="13"/>
      <c r="G20" s="13"/>
      <c r="H20" s="14"/>
      <c r="I20" s="13" t="s">
        <v>23</v>
      </c>
      <c r="J20" s="13">
        <v>10000000</v>
      </c>
    </row>
    <row r="21" spans="2:10" ht="18" customHeight="1" x14ac:dyDescent="0.3">
      <c r="B21" s="20" t="s">
        <v>20</v>
      </c>
      <c r="C21" s="13"/>
      <c r="D21" s="13"/>
      <c r="E21" s="13"/>
      <c r="F21" s="13"/>
      <c r="G21" s="13"/>
      <c r="H21" s="14"/>
      <c r="I21" s="13" t="s">
        <v>45</v>
      </c>
      <c r="J21" s="13">
        <v>2500000</v>
      </c>
    </row>
    <row r="22" spans="2:10" ht="18" customHeight="1" x14ac:dyDescent="0.3">
      <c r="B22" s="13" t="s">
        <v>15</v>
      </c>
      <c r="C22" s="21"/>
      <c r="D22" s="22">
        <f>D15*C15</f>
        <v>0</v>
      </c>
      <c r="E22" s="13"/>
      <c r="F22" s="13"/>
      <c r="G22" s="13"/>
      <c r="H22" s="14"/>
      <c r="I22" s="13" t="s">
        <v>25</v>
      </c>
      <c r="J22" s="13">
        <v>0</v>
      </c>
    </row>
    <row r="23" spans="2:10" ht="18" customHeight="1" x14ac:dyDescent="0.3">
      <c r="B23" s="13" t="str">
        <f>B16</f>
        <v>Bán hàng</v>
      </c>
      <c r="C23" s="21"/>
      <c r="D23" s="22">
        <f>D16*C16</f>
        <v>10000000</v>
      </c>
      <c r="E23" s="13"/>
      <c r="F23" s="13"/>
      <c r="G23" s="13"/>
      <c r="H23" s="14"/>
      <c r="I23" s="13" t="s">
        <v>27</v>
      </c>
      <c r="J23" s="13">
        <v>3000000</v>
      </c>
    </row>
    <row r="24" spans="2:10" ht="18" customHeight="1" x14ac:dyDescent="0.3">
      <c r="B24" s="13" t="str">
        <f>B17</f>
        <v>Part time</v>
      </c>
      <c r="C24" s="21"/>
      <c r="D24" s="22">
        <f>D17*C17</f>
        <v>7000000</v>
      </c>
      <c r="E24" s="13"/>
      <c r="F24" s="13"/>
      <c r="G24" s="13"/>
      <c r="H24" s="14"/>
      <c r="I24" s="13"/>
      <c r="J24" s="13"/>
    </row>
    <row r="25" spans="2:10" ht="18" customHeight="1" thickBot="1" x14ac:dyDescent="0.35">
      <c r="B25" s="13" t="s">
        <v>17</v>
      </c>
      <c r="C25" s="21"/>
      <c r="D25" s="22">
        <f>D18*C18</f>
        <v>0</v>
      </c>
      <c r="E25" s="13"/>
      <c r="F25" s="13"/>
      <c r="G25" s="13"/>
      <c r="H25" s="14"/>
      <c r="I25" s="10" t="s">
        <v>35</v>
      </c>
      <c r="J25" s="12">
        <f>SUM(J26:J38)</f>
        <v>16000000</v>
      </c>
    </row>
    <row r="26" spans="2:10" ht="18" customHeight="1" thickTop="1" x14ac:dyDescent="0.3">
      <c r="B26" s="13" t="s">
        <v>18</v>
      </c>
      <c r="C26" s="21"/>
      <c r="D26" s="22">
        <f>D19*C19</f>
        <v>0</v>
      </c>
      <c r="E26" s="13"/>
      <c r="F26" s="13"/>
      <c r="G26" s="13"/>
      <c r="H26" s="14"/>
      <c r="I26" s="13"/>
      <c r="J26" s="13"/>
    </row>
    <row r="27" spans="2:10" ht="18" customHeight="1" x14ac:dyDescent="0.3">
      <c r="B27" s="13"/>
      <c r="C27" s="13"/>
      <c r="D27" s="13"/>
      <c r="E27" s="13"/>
      <c r="F27" s="13"/>
      <c r="G27" s="13"/>
      <c r="H27" s="14"/>
      <c r="I27" s="13" t="s">
        <v>36</v>
      </c>
      <c r="J27" s="13">
        <v>3000000</v>
      </c>
    </row>
    <row r="28" spans="2:10" ht="18" customHeight="1" thickBot="1" x14ac:dyDescent="0.35">
      <c r="B28" s="10" t="s">
        <v>24</v>
      </c>
      <c r="C28" s="11"/>
      <c r="D28" s="12">
        <f>D30</f>
        <v>1666666.6666666667</v>
      </c>
      <c r="E28" s="13"/>
      <c r="F28" s="13"/>
      <c r="G28" s="13"/>
      <c r="H28" s="14"/>
      <c r="I28" s="13" t="s">
        <v>37</v>
      </c>
      <c r="J28" s="13">
        <v>1000000</v>
      </c>
    </row>
    <row r="29" spans="2:10" ht="18" customHeight="1" thickTop="1" x14ac:dyDescent="0.3">
      <c r="B29" s="13" t="s">
        <v>26</v>
      </c>
      <c r="C29" s="13"/>
      <c r="D29" s="13">
        <v>100000000</v>
      </c>
      <c r="E29" s="13"/>
      <c r="F29" s="13"/>
      <c r="G29" s="13"/>
      <c r="H29" s="14"/>
      <c r="I29" s="13" t="s">
        <v>38</v>
      </c>
      <c r="J29" s="13">
        <v>5000000</v>
      </c>
    </row>
    <row r="30" spans="2:10" ht="18" customHeight="1" x14ac:dyDescent="0.3">
      <c r="B30" s="13" t="s">
        <v>28</v>
      </c>
      <c r="C30" s="13"/>
      <c r="D30" s="16">
        <f>$D$29/(5*12)</f>
        <v>1666666.6666666667</v>
      </c>
      <c r="E30" s="13"/>
      <c r="F30" s="13"/>
      <c r="G30" s="13"/>
      <c r="H30" s="14"/>
      <c r="I30" s="13" t="s">
        <v>39</v>
      </c>
      <c r="J30" s="13">
        <v>3000000</v>
      </c>
    </row>
    <row r="31" spans="2:10" ht="18" customHeight="1" x14ac:dyDescent="0.3">
      <c r="B31" s="13"/>
      <c r="C31" s="13"/>
      <c r="D31" s="13"/>
      <c r="E31" s="13"/>
      <c r="F31" s="13"/>
      <c r="G31" s="13"/>
      <c r="H31" s="14"/>
      <c r="I31" s="13" t="s">
        <v>40</v>
      </c>
      <c r="J31" s="13">
        <v>2000000</v>
      </c>
    </row>
    <row r="32" spans="2:10" ht="18" customHeight="1" thickBot="1" x14ac:dyDescent="0.35">
      <c r="B32" s="10" t="s">
        <v>29</v>
      </c>
      <c r="C32" s="11"/>
      <c r="D32" s="23">
        <v>350000</v>
      </c>
      <c r="E32" s="13"/>
      <c r="F32" s="13"/>
      <c r="G32" s="13"/>
      <c r="H32" s="14"/>
      <c r="I32" s="13" t="s">
        <v>41</v>
      </c>
      <c r="J32" s="13">
        <v>2000000</v>
      </c>
    </row>
    <row r="33" spans="2:10" ht="18" customHeight="1" thickTop="1" x14ac:dyDescent="0.3">
      <c r="B33" s="13"/>
      <c r="C33" s="13"/>
      <c r="D33" s="13"/>
      <c r="E33" s="13"/>
      <c r="F33" s="13"/>
      <c r="G33" s="13"/>
      <c r="H33" s="14"/>
      <c r="I33" s="13"/>
      <c r="J33" s="13"/>
    </row>
    <row r="34" spans="2:10" ht="18" customHeight="1" thickBot="1" x14ac:dyDescent="0.35">
      <c r="B34" s="10" t="s">
        <v>30</v>
      </c>
      <c r="C34" s="11"/>
      <c r="D34" s="23">
        <v>2000000</v>
      </c>
      <c r="E34" s="13"/>
      <c r="F34" s="13"/>
      <c r="G34" s="13"/>
      <c r="H34" s="14"/>
      <c r="I34" s="13"/>
      <c r="J34" s="13"/>
    </row>
    <row r="35" spans="2:10" ht="18" customHeight="1" thickTop="1" x14ac:dyDescent="0.3">
      <c r="B35" s="13"/>
      <c r="C35" s="13"/>
      <c r="D35" s="13"/>
      <c r="E35" s="13"/>
      <c r="F35" s="13"/>
      <c r="G35" s="13"/>
      <c r="H35" s="14"/>
      <c r="I35" s="13"/>
      <c r="J35" s="13"/>
    </row>
    <row r="36" spans="2:10" ht="18" customHeight="1" thickBot="1" x14ac:dyDescent="0.35">
      <c r="B36" s="10" t="s">
        <v>31</v>
      </c>
      <c r="C36" s="11"/>
      <c r="D36" s="12">
        <f>SUM(D37:D49)</f>
        <v>0</v>
      </c>
      <c r="E36" s="13"/>
      <c r="F36" s="13"/>
      <c r="G36" s="13"/>
      <c r="H36" s="14"/>
      <c r="I36" s="13"/>
      <c r="J36" s="13"/>
    </row>
    <row r="37" spans="2:10" ht="18" customHeight="1" thickTop="1" x14ac:dyDescent="0.3">
      <c r="B37" s="13" t="s">
        <v>32</v>
      </c>
      <c r="C37" s="13"/>
      <c r="D37" s="13"/>
      <c r="E37" s="13"/>
      <c r="F37" s="13"/>
      <c r="G37" s="13"/>
      <c r="H37" s="14"/>
      <c r="I37" s="13"/>
      <c r="J37" s="13"/>
    </row>
    <row r="38" spans="2:10" ht="18" customHeight="1" x14ac:dyDescent="0.3">
      <c r="B38" s="13" t="s">
        <v>33</v>
      </c>
      <c r="C38" s="13"/>
      <c r="D38" s="13"/>
      <c r="E38" s="13"/>
      <c r="F38" s="13"/>
      <c r="G38" s="13"/>
      <c r="H38" s="14"/>
      <c r="I38" s="13"/>
      <c r="J38" s="13"/>
    </row>
    <row r="39" spans="2:10" ht="18" customHeight="1" x14ac:dyDescent="0.3">
      <c r="B39" s="13" t="s">
        <v>34</v>
      </c>
      <c r="C39" s="13"/>
      <c r="D39" s="13"/>
      <c r="E39" s="13"/>
      <c r="F39" s="13"/>
      <c r="G39" s="13"/>
      <c r="H39" s="14"/>
      <c r="I39" s="13"/>
      <c r="J39" s="13"/>
    </row>
    <row r="40" spans="2:10" ht="13.2" customHeight="1" x14ac:dyDescent="0.3">
      <c r="B40" s="13"/>
      <c r="C40" s="13"/>
      <c r="D40" s="13"/>
      <c r="E40" s="13"/>
      <c r="F40" s="13"/>
      <c r="G40" s="13"/>
      <c r="H40" s="14"/>
      <c r="I40" s="13"/>
      <c r="J40" s="13"/>
    </row>
    <row r="41" spans="2:10" ht="18" hidden="1" customHeight="1" x14ac:dyDescent="0.3">
      <c r="B41" s="13"/>
      <c r="C41" s="13"/>
      <c r="D41" s="13"/>
      <c r="E41" s="13"/>
      <c r="F41" s="13"/>
      <c r="G41" s="13"/>
      <c r="H41" s="14"/>
      <c r="I41" s="13"/>
      <c r="J41" s="13"/>
    </row>
    <row r="42" spans="2:10" ht="18" hidden="1" customHeight="1" x14ac:dyDescent="0.3">
      <c r="B42" s="13"/>
      <c r="C42" s="13"/>
      <c r="D42" s="13"/>
      <c r="E42" s="13"/>
      <c r="F42" s="13"/>
      <c r="G42" s="13"/>
      <c r="H42" s="14"/>
      <c r="I42" s="13"/>
      <c r="J42" s="13"/>
    </row>
    <row r="43" spans="2:10" ht="18" hidden="1" customHeight="1" x14ac:dyDescent="0.3">
      <c r="B43" s="13"/>
      <c r="C43" s="13"/>
      <c r="D43" s="13"/>
      <c r="E43" s="13"/>
      <c r="F43" s="13"/>
      <c r="G43" s="13"/>
      <c r="H43" s="14"/>
      <c r="I43" s="13"/>
      <c r="J43" s="13"/>
    </row>
    <row r="44" spans="2:10" ht="103.8" hidden="1" customHeight="1" x14ac:dyDescent="0.3">
      <c r="B44" s="13"/>
      <c r="C44" s="13"/>
      <c r="D44" s="13"/>
      <c r="E44" s="13"/>
      <c r="F44" s="13"/>
      <c r="G44" s="13"/>
      <c r="H44" s="14"/>
      <c r="I44" s="13"/>
      <c r="J44" s="13"/>
    </row>
    <row r="45" spans="2:10" ht="18" hidden="1" customHeight="1" x14ac:dyDescent="0.3">
      <c r="B45" s="13"/>
      <c r="C45" s="13"/>
      <c r="D45" s="13"/>
      <c r="E45" s="13"/>
      <c r="F45" s="13"/>
      <c r="G45" s="13"/>
      <c r="H45" s="14"/>
      <c r="I45" s="13"/>
      <c r="J45" s="13"/>
    </row>
    <row r="46" spans="2:10" ht="18" hidden="1" customHeight="1" x14ac:dyDescent="0.3">
      <c r="B46" s="13"/>
      <c r="C46" s="13"/>
      <c r="D46" s="13"/>
      <c r="E46" s="13"/>
      <c r="F46" s="28"/>
      <c r="G46" s="28"/>
      <c r="H46" s="14"/>
      <c r="I46" s="13"/>
      <c r="J46" s="13"/>
    </row>
    <row r="47" spans="2:10" ht="18" hidden="1" customHeight="1" x14ac:dyDescent="0.3">
      <c r="B47" s="13"/>
      <c r="C47" s="13"/>
      <c r="D47" s="13"/>
      <c r="E47" s="13"/>
      <c r="F47" s="28"/>
      <c r="G47" s="28"/>
      <c r="H47" s="14"/>
      <c r="I47" s="13"/>
      <c r="J47" s="13"/>
    </row>
    <row r="48" spans="2:10" ht="18" hidden="1" customHeight="1" x14ac:dyDescent="0.3">
      <c r="B48" s="28" t="s">
        <v>48</v>
      </c>
      <c r="C48" s="28"/>
      <c r="D48" s="28"/>
      <c r="E48" s="28"/>
      <c r="H48" s="28"/>
      <c r="I48" s="28"/>
      <c r="J48" s="28"/>
    </row>
    <row r="49" spans="2:10" ht="18" hidden="1" customHeight="1" x14ac:dyDescent="0.3">
      <c r="B49" s="28"/>
      <c r="C49" s="28"/>
      <c r="D49" s="28"/>
      <c r="E49" s="28"/>
      <c r="H49" s="28"/>
      <c r="I49" s="28"/>
      <c r="J49" s="28"/>
    </row>
    <row r="62" spans="2:10" hidden="1" x14ac:dyDescent="0.3"/>
    <row r="63" spans="2:10" hidden="1" x14ac:dyDescent="0.3"/>
    <row r="64" spans="2:10" hidden="1" x14ac:dyDescent="0.3"/>
    <row r="1048573" ht="49.8" hidden="1" customHeight="1" x14ac:dyDescent="0.3"/>
  </sheetData>
  <mergeCells count="4">
    <mergeCell ref="B1:J1"/>
    <mergeCell ref="B9:C9"/>
    <mergeCell ref="B11:C11"/>
    <mergeCell ref="B14:C14"/>
  </mergeCells>
  <dataValidations count="1">
    <dataValidation allowBlank="1" showInputMessage="1" showErrorMessage="1" promptTitle="DOTILO.com" prompt="Bảng dự toán chi phí mở cửa hàng lớn" sqref="A1:XFD1048576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0"/>
  <sheetViews>
    <sheetView workbookViewId="0">
      <selection activeCell="F11" sqref="F11"/>
    </sheetView>
  </sheetViews>
  <sheetFormatPr defaultColWidth="22.88671875" defaultRowHeight="0" customHeight="1" zeroHeight="1" x14ac:dyDescent="0.3"/>
  <cols>
    <col min="1" max="1" width="9.6640625" style="4" customWidth="1"/>
    <col min="2" max="2" width="27.5546875" style="24" customWidth="1"/>
    <col min="3" max="3" width="27.5546875" style="36" customWidth="1"/>
    <col min="4" max="4" width="18.88671875" style="24" customWidth="1"/>
    <col min="5" max="16384" width="22.88671875" style="4"/>
  </cols>
  <sheetData>
    <row r="1" spans="2:4" s="42" customFormat="1" ht="25.8" customHeight="1" x14ac:dyDescent="0.3">
      <c r="B1" s="44" t="s">
        <v>79</v>
      </c>
      <c r="C1" s="44"/>
      <c r="D1" s="44"/>
    </row>
    <row r="2" spans="2:4" ht="18.75" customHeight="1" x14ac:dyDescent="0.3">
      <c r="B2" s="1"/>
      <c r="C2" s="1"/>
      <c r="D2" s="1"/>
    </row>
    <row r="3" spans="2:4" ht="18" customHeight="1" x14ac:dyDescent="0.3">
      <c r="B3" s="29" t="s">
        <v>70</v>
      </c>
      <c r="C3" s="32"/>
      <c r="D3" s="14"/>
    </row>
    <row r="4" spans="2:4" ht="18" customHeight="1" x14ac:dyDescent="0.3">
      <c r="B4" s="43" t="s">
        <v>69</v>
      </c>
      <c r="C4" s="32"/>
      <c r="D4" s="14"/>
    </row>
    <row r="5" spans="2:4" ht="18" customHeight="1" x14ac:dyDescent="0.3">
      <c r="B5" s="45" t="s">
        <v>57</v>
      </c>
      <c r="C5" s="46" t="s">
        <v>64</v>
      </c>
      <c r="D5" s="47" t="s">
        <v>58</v>
      </c>
    </row>
    <row r="6" spans="2:4" ht="18" customHeight="1" x14ac:dyDescent="0.3">
      <c r="B6" s="30" t="s">
        <v>66</v>
      </c>
      <c r="C6" s="33">
        <v>1</v>
      </c>
      <c r="D6" s="31">
        <v>140000000</v>
      </c>
    </row>
    <row r="7" spans="2:4" ht="18" customHeight="1" x14ac:dyDescent="0.3">
      <c r="B7" s="30" t="s">
        <v>67</v>
      </c>
      <c r="C7" s="33">
        <v>2</v>
      </c>
      <c r="D7" s="31">
        <v>45000001</v>
      </c>
    </row>
    <row r="8" spans="2:4" ht="18" customHeight="1" x14ac:dyDescent="0.3">
      <c r="B8" s="30" t="s">
        <v>60</v>
      </c>
      <c r="C8" s="33">
        <v>1</v>
      </c>
      <c r="D8" s="31">
        <v>25000000</v>
      </c>
    </row>
    <row r="9" spans="2:4" ht="18" customHeight="1" x14ac:dyDescent="0.3">
      <c r="B9" s="30" t="s">
        <v>68</v>
      </c>
      <c r="C9" s="33">
        <v>1</v>
      </c>
      <c r="D9" s="31">
        <v>6000000</v>
      </c>
    </row>
    <row r="10" spans="2:4" ht="18" customHeight="1" x14ac:dyDescent="0.3">
      <c r="B10" s="30" t="s">
        <v>59</v>
      </c>
      <c r="C10" s="33">
        <v>1</v>
      </c>
      <c r="D10" s="31">
        <v>25000000</v>
      </c>
    </row>
    <row r="11" spans="2:4" ht="18" customHeight="1" x14ac:dyDescent="0.3">
      <c r="B11" s="30" t="s">
        <v>71</v>
      </c>
      <c r="C11" s="33">
        <v>1</v>
      </c>
      <c r="D11" s="31">
        <v>1000000</v>
      </c>
    </row>
    <row r="12" spans="2:4" ht="18" customHeight="1" x14ac:dyDescent="0.3">
      <c r="B12" s="30" t="s">
        <v>73</v>
      </c>
      <c r="C12" s="33">
        <v>2</v>
      </c>
      <c r="D12" s="31">
        <v>500001</v>
      </c>
    </row>
    <row r="13" spans="2:4" ht="18" customHeight="1" x14ac:dyDescent="0.3">
      <c r="B13" s="30" t="s">
        <v>72</v>
      </c>
      <c r="C13" s="33">
        <v>1</v>
      </c>
      <c r="D13" s="31">
        <v>8000000</v>
      </c>
    </row>
    <row r="14" spans="2:4" ht="18" customHeight="1" x14ac:dyDescent="0.3">
      <c r="B14" s="30" t="s">
        <v>61</v>
      </c>
      <c r="C14" s="33">
        <v>1</v>
      </c>
      <c r="D14" s="31">
        <v>10000000</v>
      </c>
    </row>
    <row r="15" spans="2:4" ht="18" customHeight="1" x14ac:dyDescent="0.3">
      <c r="B15" s="30" t="s">
        <v>74</v>
      </c>
      <c r="C15" s="33">
        <v>1</v>
      </c>
      <c r="D15" s="31">
        <v>4500000</v>
      </c>
    </row>
    <row r="16" spans="2:4" ht="18" customHeight="1" x14ac:dyDescent="0.3">
      <c r="B16" s="30" t="s">
        <v>75</v>
      </c>
      <c r="C16" s="33">
        <v>1</v>
      </c>
      <c r="D16" s="31">
        <v>3500000</v>
      </c>
    </row>
    <row r="17" spans="2:4" ht="18" customHeight="1" x14ac:dyDescent="0.3">
      <c r="B17" s="30" t="s">
        <v>76</v>
      </c>
      <c r="C17" s="33"/>
      <c r="D17" s="31"/>
    </row>
    <row r="18" spans="2:4" ht="18" customHeight="1" x14ac:dyDescent="0.3">
      <c r="B18" s="30"/>
      <c r="C18" s="33"/>
      <c r="D18" s="31"/>
    </row>
    <row r="19" spans="2:4" ht="18" customHeight="1" x14ac:dyDescent="0.3">
      <c r="B19" s="14"/>
      <c r="C19" s="34"/>
      <c r="D19" s="14"/>
    </row>
    <row r="20" spans="2:4" ht="18" customHeight="1" x14ac:dyDescent="0.3">
      <c r="B20" s="14" t="s">
        <v>65</v>
      </c>
      <c r="C20" s="34"/>
      <c r="D20" s="14"/>
    </row>
    <row r="21" spans="2:4" ht="18" customHeight="1" x14ac:dyDescent="0.3">
      <c r="B21" s="14"/>
      <c r="C21" s="34"/>
      <c r="D21" s="14"/>
    </row>
    <row r="22" spans="2:4" ht="18" customHeight="1" x14ac:dyDescent="0.3">
      <c r="B22" s="14"/>
      <c r="C22" s="34"/>
      <c r="D22" s="14"/>
    </row>
    <row r="23" spans="2:4" ht="18" customHeight="1" x14ac:dyDescent="0.3">
      <c r="B23" s="14"/>
      <c r="C23" s="34"/>
      <c r="D23" s="14"/>
    </row>
    <row r="24" spans="2:4" ht="18" customHeight="1" x14ac:dyDescent="0.3">
      <c r="B24" s="14"/>
      <c r="C24" s="34"/>
      <c r="D24" s="14"/>
    </row>
    <row r="25" spans="2:4" ht="18" customHeight="1" x14ac:dyDescent="0.3">
      <c r="B25" s="14"/>
      <c r="C25" s="34"/>
      <c r="D25" s="14"/>
    </row>
    <row r="26" spans="2:4" ht="18" customHeight="1" x14ac:dyDescent="0.3">
      <c r="B26" s="14"/>
      <c r="C26" s="34"/>
      <c r="D26" s="14"/>
    </row>
    <row r="27" spans="2:4" ht="18" customHeight="1" x14ac:dyDescent="0.3">
      <c r="B27" s="14"/>
      <c r="C27" s="34"/>
      <c r="D27" s="14"/>
    </row>
    <row r="28" spans="2:4" ht="18" customHeight="1" x14ac:dyDescent="0.3">
      <c r="B28" s="14"/>
      <c r="C28" s="34"/>
      <c r="D28" s="14"/>
    </row>
    <row r="29" spans="2:4" ht="18" customHeight="1" x14ac:dyDescent="0.3">
      <c r="B29" s="14"/>
      <c r="C29" s="34"/>
      <c r="D29" s="14"/>
    </row>
    <row r="30" spans="2:4" ht="18" customHeight="1" x14ac:dyDescent="0.3">
      <c r="B30" s="14"/>
      <c r="C30" s="34"/>
      <c r="D30" s="14"/>
    </row>
    <row r="31" spans="2:4" ht="18" customHeight="1" x14ac:dyDescent="0.3">
      <c r="B31" s="14"/>
      <c r="C31" s="34"/>
      <c r="D31" s="14"/>
    </row>
    <row r="32" spans="2:4" ht="18" customHeight="1" x14ac:dyDescent="0.3">
      <c r="B32" s="14"/>
      <c r="C32" s="34"/>
      <c r="D32" s="14"/>
    </row>
    <row r="33" spans="2:4" ht="18" customHeight="1" x14ac:dyDescent="0.3">
      <c r="B33" s="14"/>
      <c r="C33" s="34"/>
      <c r="D33" s="14"/>
    </row>
    <row r="34" spans="2:4" ht="18" customHeight="1" x14ac:dyDescent="0.3">
      <c r="B34" s="14"/>
      <c r="C34" s="34"/>
      <c r="D34" s="14"/>
    </row>
    <row r="35" spans="2:4" ht="18" customHeight="1" x14ac:dyDescent="0.3">
      <c r="B35" s="14"/>
      <c r="C35" s="34"/>
      <c r="D35" s="14"/>
    </row>
    <row r="36" spans="2:4" ht="18" customHeight="1" x14ac:dyDescent="0.3">
      <c r="B36" s="14"/>
      <c r="C36" s="34"/>
      <c r="D36" s="14"/>
    </row>
    <row r="37" spans="2:4" ht="18" customHeight="1" x14ac:dyDescent="0.3">
      <c r="B37" s="14"/>
      <c r="C37" s="34"/>
      <c r="D37" s="14"/>
    </row>
    <row r="38" spans="2:4" ht="18" customHeight="1" x14ac:dyDescent="0.3">
      <c r="B38" s="14"/>
      <c r="C38" s="34"/>
      <c r="D38" s="14"/>
    </row>
    <row r="39" spans="2:4" ht="18" customHeight="1" x14ac:dyDescent="0.3">
      <c r="B39" s="14"/>
      <c r="C39" s="34"/>
      <c r="D39" s="14"/>
    </row>
    <row r="40" spans="2:4" ht="18" customHeight="1" x14ac:dyDescent="0.3">
      <c r="B40" s="14"/>
      <c r="C40" s="34"/>
      <c r="D40" s="13"/>
    </row>
    <row r="41" spans="2:4" ht="18" customHeight="1" x14ac:dyDescent="0.3">
      <c r="B41" s="14"/>
      <c r="C41" s="34"/>
      <c r="D41" s="13"/>
    </row>
    <row r="42" spans="2:4" ht="18" customHeight="1" x14ac:dyDescent="0.3">
      <c r="B42" s="14"/>
      <c r="C42" s="34"/>
      <c r="D42" s="13"/>
    </row>
    <row r="43" spans="2:4" ht="18" customHeight="1" x14ac:dyDescent="0.3">
      <c r="B43" s="14"/>
      <c r="C43" s="34"/>
      <c r="D43" s="13"/>
    </row>
    <row r="44" spans="2:4" ht="18" customHeight="1" x14ac:dyDescent="0.3">
      <c r="B44" s="14"/>
      <c r="C44" s="34"/>
      <c r="D44" s="13"/>
    </row>
    <row r="45" spans="2:4" ht="18" customHeight="1" x14ac:dyDescent="0.3">
      <c r="B45" s="14"/>
      <c r="C45" s="34"/>
      <c r="D45" s="13"/>
    </row>
    <row r="46" spans="2:4" ht="18" customHeight="1" x14ac:dyDescent="0.3">
      <c r="B46" s="14"/>
      <c r="C46" s="34"/>
      <c r="D46" s="13"/>
    </row>
    <row r="47" spans="2:4" ht="18" customHeight="1" x14ac:dyDescent="0.3">
      <c r="B47" s="14"/>
      <c r="C47" s="34"/>
      <c r="D47" s="13"/>
    </row>
    <row r="48" spans="2:4" ht="18" customHeight="1" x14ac:dyDescent="0.3">
      <c r="B48" s="14"/>
      <c r="C48" s="34"/>
      <c r="D48" s="13"/>
    </row>
    <row r="49" spans="2:4" ht="18" customHeight="1" x14ac:dyDescent="0.3">
      <c r="B49" s="14"/>
      <c r="C49" s="34"/>
      <c r="D49" s="13"/>
    </row>
    <row r="50" spans="2:4" ht="18" customHeight="1" x14ac:dyDescent="0.3">
      <c r="B50" s="13"/>
      <c r="C50" s="35"/>
      <c r="D50" s="13"/>
    </row>
    <row r="51" spans="2:4" ht="18" customHeight="1" x14ac:dyDescent="0.3">
      <c r="B51" s="13"/>
      <c r="C51" s="35"/>
      <c r="D51" s="13"/>
    </row>
    <row r="52" spans="2:4" ht="18" customHeight="1" x14ac:dyDescent="0.3">
      <c r="B52" s="13"/>
      <c r="C52" s="35"/>
      <c r="D52" s="13"/>
    </row>
    <row r="53" spans="2:4" ht="18" customHeight="1" x14ac:dyDescent="0.3">
      <c r="B53" s="13"/>
      <c r="C53" s="35"/>
      <c r="D53" s="13"/>
    </row>
    <row r="54" spans="2:4" ht="18" customHeight="1" x14ac:dyDescent="0.3">
      <c r="B54" s="13"/>
      <c r="C54" s="35"/>
      <c r="D54" s="13"/>
    </row>
    <row r="55" spans="2:4" ht="18" customHeight="1" x14ac:dyDescent="0.3">
      <c r="B55" s="13"/>
      <c r="C55" s="35"/>
      <c r="D55" s="13"/>
    </row>
    <row r="56" spans="2:4" ht="14.4" customHeight="1" x14ac:dyDescent="0.3"/>
    <row r="57" spans="2:4" ht="14.4" customHeight="1" x14ac:dyDescent="0.3"/>
    <row r="58" spans="2:4" ht="14.4" customHeight="1" x14ac:dyDescent="0.3"/>
    <row r="59" spans="2:4" ht="14.4" customHeight="1" x14ac:dyDescent="0.3"/>
    <row r="60" spans="2:4" ht="14.4" customHeight="1" x14ac:dyDescent="0.3"/>
  </sheetData>
  <mergeCells count="1">
    <mergeCell ref="B1:D1"/>
  </mergeCells>
  <dataValidations count="1">
    <dataValidation allowBlank="1" showInputMessage="1" showErrorMessage="1" promptTitle="DOTILO.com" prompt="Bảng dự toán chi phí mở cửa hàng lớn" sqref="C2:D1048576 A1:B1048576 E1:XFD1048576"/>
  </dataValidation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DOTILO BIG</vt:lpstr>
      <vt:lpstr>DOTILO SMALL</vt:lpstr>
      <vt:lpstr>THIẾT BỊ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Truong, Pham Xuan</dc:creator>
  <cp:lastModifiedBy>Welcome</cp:lastModifiedBy>
  <dcterms:created xsi:type="dcterms:W3CDTF">2015-12-09T03:06:16Z</dcterms:created>
  <dcterms:modified xsi:type="dcterms:W3CDTF">2019-05-01T02:39:26Z</dcterms:modified>
</cp:coreProperties>
</file>